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est" sheetId="1" r:id="rId4"/>
    <sheet state="visible" name="Energy" sheetId="2" r:id="rId5"/>
    <sheet state="visible" name="Water" sheetId="3" r:id="rId6"/>
    <sheet state="visible" name="Smoke" sheetId="4" r:id="rId7"/>
    <sheet state="visible" name="Crowd" sheetId="5" r:id="rId8"/>
    <sheet state="visible" name="Garbage" sheetId="6" r:id="rId9"/>
    <sheet state="visible" name="Sources" sheetId="7" r:id="rId10"/>
  </sheets>
  <definedNames/>
  <calcPr/>
</workbook>
</file>

<file path=xl/comments1.xml><?xml version="1.0" encoding="utf-8"?>
<comments xmlns:r="http://schemas.openxmlformats.org/officeDocument/2006/relationships" xmlns="http://schemas.openxmlformats.org/spreadsheetml/2006/main">
  <authors>
    <author/>
  </authors>
  <commentList>
    <comment authorId="0" ref="B33">
      <text>
        <t xml:space="preserve">Source: fsi.nic.in &gt; isfr 2017 Forest Survey of India
	-Nightingame Company</t>
      </text>
    </comment>
  </commentList>
</comments>
</file>

<file path=xl/comments2.xml><?xml version="1.0" encoding="utf-8"?>
<comments xmlns:r="http://schemas.openxmlformats.org/officeDocument/2006/relationships" xmlns="http://schemas.openxmlformats.org/spreadsheetml/2006/main">
  <authors>
    <author/>
  </authors>
  <commentList>
    <comment authorId="0" ref="B33">
      <text>
        <t xml:space="preserve">Source: cgwb.gov.in &gt; st_telangana (2011)
	-Nightingame Company</t>
      </text>
    </comment>
  </commentList>
</comments>
</file>

<file path=xl/comments3.xml><?xml version="1.0" encoding="utf-8"?>
<comments xmlns:r="http://schemas.openxmlformats.org/officeDocument/2006/relationships" xmlns="http://schemas.openxmlformats.org/spreadsheetml/2006/main">
  <authors>
    <author/>
  </authors>
  <commentList>
    <comment authorId="0" ref="B2">
      <text>
        <t xml:space="preserve">Source: Air Quality Data 2014, CPCB news
	-Nightingame Company</t>
      </text>
    </comment>
    <comment authorId="0" ref="B34">
      <text>
        <t xml:space="preserve">Source: Year 2017,  https://cpcb.nic.in/manual-monitoring/
	-Nightingame Company</t>
      </text>
    </comment>
    <comment authorId="0" ref="B33">
      <text>
        <t xml:space="preserve">Source: Year 2016,  https://cpcb.nic.in/manual-monitoring/
	-Nightingame Company</t>
      </text>
    </comment>
    <comment authorId="0" ref="B31">
      <text>
        <t xml:space="preserve">Source: Year 2017,  https://cpcb.nic.in/manual-monitoring/
	-Nightingame Company</t>
      </text>
    </comment>
    <comment authorId="0" ref="B23">
      <text>
        <t xml:space="preserve">Source: Year 2016,  https://cpcb.nic.in/manual-monitoring/
	-Nightingame Company</t>
      </text>
    </comment>
    <comment authorId="0" ref="B20">
      <text>
        <t xml:space="preserve">Source: Year 2016,  https://cpcb.nic.in/manual-monitoring/
	-Nightingame Company</t>
      </text>
    </comment>
    <comment authorId="0" ref="B10">
      <text>
        <t xml:space="preserve">Source: Year 2016,  https://cpcb.nic.in/manual-monitoring/
	-Nightingame Company</t>
      </text>
    </comment>
    <comment authorId="0" ref="B9">
      <text>
        <t xml:space="preserve">Source: Year 2016,  https://cpcb.nic.in/manual-monitoring/
	-Nightingame Company</t>
      </text>
    </comment>
    <comment authorId="0" ref="B6">
      <text>
        <t xml:space="preserve">Source: Year 2016,  https://cpcb.nic.in/manual-monitoring/
	-Nightingame Company</t>
      </text>
    </comment>
  </commentList>
</comments>
</file>

<file path=xl/comments4.xml><?xml version="1.0" encoding="utf-8"?>
<comments xmlns:r="http://schemas.openxmlformats.org/officeDocument/2006/relationships" xmlns="http://schemas.openxmlformats.org/spreadsheetml/2006/main">
  <authors>
    <author/>
  </authors>
  <commentList>
    <comment authorId="0" ref="B9">
      <text>
        <t xml:space="preserve">85 total for Dadra and Nagar Haveli and Daman and Diu. Assuming split of 75 and 10
	-Nightingame Company</t>
      </text>
    </comment>
    <comment authorId="0" ref="E33">
      <text>
        <t xml:space="preserve">Assumption: Slightly less than Andhra Pradesh
	-Nightingame Company</t>
      </text>
    </comment>
  </commentList>
</comments>
</file>

<file path=xl/sharedStrings.xml><?xml version="1.0" encoding="utf-8"?>
<sst xmlns="http://schemas.openxmlformats.org/spreadsheetml/2006/main" count="258" uniqueCount="73">
  <si>
    <t>State or UT</t>
  </si>
  <si>
    <t>Forest Cover (sq km in 2013)</t>
  </si>
  <si>
    <t>Total area (sq Km)</t>
  </si>
  <si>
    <t>% area under forest cover</t>
  </si>
  <si>
    <t>% area under forest cover (roundoff) (2013)</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</si>
  <si>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</si>
  <si>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</si>
  <si>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</si>
  <si>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</si>
  <si>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</si>
  <si>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</si>
  <si>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</si>
  <si>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</si>
  <si>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</si>
  <si>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</si>
  <si>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</si>
  <si>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</si>
  <si>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</si>
  <si>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</si>
  <si>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</si>
  <si>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</si>
  <si>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</si>
  <si>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</si>
  <si>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</si>
  <si>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</si>
  <si>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</si>
  <si>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</si>
  <si>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</si>
  <si>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</si>
  <si>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</si>
  <si>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</si>
  <si>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</si>
  <si>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</si>
  <si>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</si>
  <si>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</si>
  <si>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</si>
  <si>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</si>
  <si>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</si>
  <si>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</si>
  <si>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</si>
  <si>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</si>
  <si>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Renewable Energy capacity 2015 (MW)</t>
  </si>
  <si>
    <t>Renewable Energy capacity 2015 (10 MW)</t>
  </si>
  <si>
    <t>Renewable Energy capacity 2015 (round off) (10 MW)</t>
  </si>
  <si>
    <t>Daman and Du</t>
  </si>
  <si>
    <t>Net Annual Groundwater availability (Billion Cubic Meter/yr 2011-12)</t>
  </si>
  <si>
    <t>Annual Groundwater availability (crore Litres)</t>
  </si>
  <si>
    <t>Area sq Km</t>
  </si>
  <si>
    <t>crore L/sq km</t>
  </si>
  <si>
    <t>Annual groundwater availability (roundoff) (crore L per sq km)</t>
  </si>
  <si>
    <t>PM10 level, annual average in 2014 (roundoff)</t>
  </si>
  <si>
    <t>Population</t>
  </si>
  <si>
    <t>Population per 10 sq km</t>
  </si>
  <si>
    <t>Crowd (roundoff)(pop per 10 sq km)</t>
  </si>
  <si>
    <t>Dadra and Nagar Haveli and Daman and Diu</t>
  </si>
  <si>
    <t>Municipal Solid Waste (MT per day as on 6.2.2015)</t>
  </si>
  <si>
    <t>Municipal Solid Waste (g/day/person)</t>
  </si>
  <si>
    <t>Municipal Solid Waste (roundoff) (g/day/person)</t>
  </si>
  <si>
    <t>Sheet</t>
  </si>
  <si>
    <t>Primary Source</t>
  </si>
  <si>
    <t>Forest</t>
  </si>
  <si>
    <r>
      <rPr>
        <color rgb="FF1155CC"/>
        <u/>
      </rPr>
      <t>http://mospi.nic.in/sites/default/files/publication_reports/climateChangeStat2015.pdf</t>
    </r>
    <r>
      <t xml:space="preserve"> Table 2.3.2 : State/UT wise Forest Cover (1987-2013)</t>
    </r>
  </si>
  <si>
    <t>Energy</t>
  </si>
  <si>
    <r>
      <rPr>
        <color rgb="FF1155CC"/>
        <u/>
      </rPr>
      <t>http://mospi.nic.in/sites/default/files/publication_reports/climateChangeStat2015.pdf</t>
    </r>
    <r>
      <t xml:space="preserve"> Table 4.2.1 :State-wise Installed Capacity of Grid Interactive Renewable Power (31st March 2015)</t>
    </r>
  </si>
  <si>
    <t>Water</t>
  </si>
  <si>
    <r>
      <rPr>
        <color rgb="FF1155CC"/>
        <u/>
      </rPr>
      <t>http://mospi.nic.in/sites/default/files/publication_reports/climateChangeStat2015.pdf</t>
    </r>
    <r>
      <t xml:space="preserve"> Table 2.5.7: Groundwater Resource 2011-12</t>
    </r>
  </si>
  <si>
    <t>Smoke</t>
  </si>
  <si>
    <t>https://cpcb.nic.in/manual-monitoring/</t>
  </si>
  <si>
    <t>Crowd</t>
  </si>
  <si>
    <t>Census of India, 2011</t>
  </si>
  <si>
    <t>Garbage</t>
  </si>
  <si>
    <r>
      <rPr>
        <color rgb="FF1155CC"/>
        <u/>
      </rPr>
      <t>http://mospi.nic.in/sites/default/files/publication_reports/climateChangeStat2015.pdf</t>
    </r>
    <r>
      <t xml:space="preserve"> Table 2.2.6 :State wise municipal solid waste generation and treatment data (as on 06.02.2015)</t>
    </r>
  </si>
  <si>
    <t xml:space="preserve">Note: Some cells have a different source than the Primary Source. It is mentioned in the comments of the respective cell. Please contact hello.nightingame@gmail.com if you notice any discrepancy in the data. We thank you for your help in ensuring that our game players get true picture of the environmental statistics of Indian states and union territories.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</si>
</sst>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m yyyy"/>
  </numFmts>
  <fonts count="17">
    <font>
      <sz val="10.0"/>
      <color rgb="FF000000"/>
      <name val="Arial"/>
    </font>
    <font>
      <b/>
      <color rgb="FF202122"/>
      <name val="Calibri"/>
    </font>
    <font>
      <sz val="11.0"/>
      <color rgb="FF000000"/>
      <name val="Calibri"/>
    </font>
    <font>
      <color rgb="FF000000"/>
      <name val="Calibri"/>
    </font>
    <font>
      <sz val="11.0"/>
      <color rgb="FF202122"/>
      <name val="Calibri"/>
    </font>
    <font>
      <color theme="1"/>
      <name val="Calibri"/>
    </font>
    <font>
      <sz val="10.0"/>
      <color rgb="FF202122"/>
      <name val="Calibri"/>
    </font>
    <font>
      <sz val="10.0"/>
      <color rgb="FF000000"/>
      <name val="Calibri"/>
    </font>
    <font>
      <color rgb="FF202122"/>
      <name val="Calibri"/>
    </font>
    <font>
      <u/>
      <sz val="11.0"/>
      <color rgb="FF0563C1"/>
      <name val="Calibri"/>
    </font>
    <font>
      <b/>
      <sz val="11.0"/>
      <color rgb="FF000000"/>
      <name val="Arial"/>
    </font>
    <font>
      <u/>
      <color rgb="FF1155CC"/>
      <name val="Arial"/>
    </font>
    <font>
      <sz val="11.0"/>
      <color theme="1"/>
      <name val="Calibri"/>
    </font>
    <font>
      <color theme="1"/>
      <name val="Arial"/>
    </font>
    <font>
      <u/>
      <sz val="11.0"/>
      <color rgb="FF000000"/>
      <name val="Calibri"/>
    </font>
    <font>
      <u/>
      <color rgb="FF1155CC"/>
    </font>
    <font/>
  </fonts>
  <fills count="6">
    <fill>
      <patternFill patternType="none"/>
    </fill>
    <fill>
      <patternFill patternType="lightGray"/>
    </fill>
    <fill>
      <patternFill patternType="solid">
        <fgColor rgb="FFD9D9D9"/>
        <bgColor rgb="FFD9D9D9"/>
      </patternFill>
    </fill>
    <fill>
      <patternFill patternType="solid">
        <fgColor rgb="FFFFFFFF"/>
        <bgColor rgb="FFFFFFFF"/>
      </patternFill>
    </fill>
    <fill>
      <patternFill patternType="solid">
        <fgColor rgb="FFB6D7A8"/>
        <bgColor rgb="FFB6D7A8"/>
      </patternFill>
    </fill>
    <fill>
      <patternFill patternType="solid">
        <fgColor rgb="FFFFF2CC"/>
        <bgColor rgb="FFFFF2CC"/>
      </patternFill>
    </fill>
  </fills>
  <borders count="1">
    <border/>
  </borders>
  <cellStyleXfs count="1">
    <xf borderId="0" fillId="0" fontId="0" numFmtId="0" applyAlignment="1" applyFont="1"/>
  </cellStyleXfs>
  <cellXfs count="41">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2" fontId="2" numFmtId="0" xfId="0" applyAlignment="1" applyFont="1">
      <alignment horizontal="center" readingOrder="0" shrinkToFit="0" vertical="center" wrapText="1"/>
    </xf>
    <xf borderId="0" fillId="2" fontId="3" numFmtId="0" xfId="0" applyAlignment="1" applyFont="1">
      <alignment horizontal="center" readingOrder="0" shrinkToFit="0" vertical="center" wrapText="1"/>
    </xf>
    <xf borderId="0" fillId="0" fontId="2" numFmtId="0" xfId="0" applyAlignment="1" applyFont="1">
      <alignment shrinkToFit="0" vertical="bottom" wrapText="0"/>
    </xf>
    <xf borderId="0" fillId="0" fontId="3" numFmtId="0" xfId="0" applyAlignment="1" applyFont="1">
      <alignment readingOrder="0" shrinkToFit="0" vertical="bottom" wrapText="0"/>
    </xf>
    <xf borderId="0" fillId="0" fontId="2" numFmtId="0" xfId="0" applyAlignment="1" applyFont="1">
      <alignment horizontal="right" readingOrder="0" shrinkToFit="0" vertical="bottom" wrapText="0"/>
    </xf>
    <xf borderId="0" fillId="3" fontId="4" numFmtId="3" xfId="0" applyAlignment="1" applyFill="1" applyFont="1" applyNumberFormat="1">
      <alignment horizontal="right" readingOrder="0"/>
    </xf>
    <xf borderId="0" fillId="0" fontId="2" numFmtId="2" xfId="0" applyAlignment="1" applyFont="1" applyNumberFormat="1">
      <alignment horizontal="right" readingOrder="0" shrinkToFit="0" vertical="bottom" wrapText="0"/>
    </xf>
    <xf borderId="0" fillId="4" fontId="2" numFmtId="0" xfId="0" applyAlignment="1" applyFill="1" applyFont="1">
      <alignment horizontal="right" readingOrder="0" shrinkToFit="0" vertical="bottom" wrapText="0"/>
    </xf>
    <xf borderId="0" fillId="3" fontId="4" numFmtId="0" xfId="0" applyAlignment="1" applyFont="1">
      <alignment horizontal="right" readingOrder="0"/>
    </xf>
    <xf borderId="0" fillId="0" fontId="2" numFmtId="0" xfId="0" applyAlignment="1" applyFont="1">
      <alignment readingOrder="0" shrinkToFit="0" vertical="bottom" wrapText="0"/>
    </xf>
    <xf borderId="0" fillId="4" fontId="2" numFmtId="0" xfId="0" applyAlignment="1" applyFont="1">
      <alignment readingOrder="0" shrinkToFit="0" vertical="bottom" wrapText="0"/>
    </xf>
    <xf borderId="0" fillId="0" fontId="2" numFmtId="3" xfId="0" applyAlignment="1" applyFont="1" applyNumberFormat="1">
      <alignment horizontal="right" readingOrder="0" shrinkToFit="0" vertical="bottom" wrapText="0"/>
    </xf>
    <xf borderId="0" fillId="3" fontId="5" numFmtId="0" xfId="0" applyAlignment="1" applyFont="1">
      <alignment horizontal="left" readingOrder="0"/>
    </xf>
    <xf borderId="0" fillId="0" fontId="2" numFmtId="0" xfId="0" applyAlignment="1" applyFont="1">
      <alignment readingOrder="0" shrinkToFit="0" vertical="bottom" wrapText="0"/>
    </xf>
    <xf borderId="0" fillId="0" fontId="3" numFmtId="0" xfId="0" applyAlignment="1" applyFont="1">
      <alignment shrinkToFit="0" vertical="bottom" wrapText="0"/>
    </xf>
    <xf borderId="0" fillId="0" fontId="3" numFmtId="3" xfId="0" applyAlignment="1" applyFont="1" applyNumberFormat="1">
      <alignment horizontal="right" readingOrder="0" shrinkToFit="0" vertical="bottom" wrapText="0"/>
    </xf>
    <xf borderId="0" fillId="2" fontId="6" numFmtId="0" xfId="0" applyAlignment="1" applyFont="1">
      <alignment horizontal="center" readingOrder="0" shrinkToFit="0" vertical="center" wrapText="1"/>
    </xf>
    <xf borderId="0" fillId="2" fontId="7" numFmtId="0" xfId="0" applyAlignment="1" applyFont="1">
      <alignment horizontal="center" readingOrder="0" shrinkToFit="0" vertical="center" wrapText="1"/>
    </xf>
    <xf borderId="0" fillId="3" fontId="8" numFmtId="3" xfId="0" applyAlignment="1" applyFont="1" applyNumberFormat="1">
      <alignment horizontal="right" readingOrder="0"/>
    </xf>
    <xf borderId="0" fillId="0" fontId="9" numFmtId="0" xfId="0" applyAlignment="1" applyFont="1">
      <alignment readingOrder="0" shrinkToFit="0" vertical="bottom" wrapText="0"/>
    </xf>
    <xf borderId="0" fillId="3" fontId="8" numFmtId="0" xfId="0" applyAlignment="1" applyFont="1">
      <alignment horizontal="right" readingOrder="0"/>
    </xf>
    <xf borderId="0" fillId="5" fontId="2" numFmtId="0" xfId="0" applyAlignment="1" applyFill="1" applyFont="1">
      <alignment readingOrder="0" shrinkToFit="0" vertical="bottom" wrapText="0"/>
    </xf>
    <xf borderId="0" fillId="2" fontId="4" numFmtId="0" xfId="0" applyAlignment="1" applyFont="1">
      <alignment horizontal="center" readingOrder="0" shrinkToFit="0" vertical="center" wrapText="1"/>
    </xf>
    <xf borderId="0" fillId="0" fontId="2" numFmtId="2" xfId="0" applyAlignment="1" applyFont="1" applyNumberFormat="1">
      <alignment readingOrder="0" shrinkToFit="0" vertical="bottom" wrapText="0"/>
    </xf>
    <xf borderId="0" fillId="0" fontId="2" numFmtId="164" xfId="0" applyAlignment="1" applyFont="1" applyNumberFormat="1">
      <alignment readingOrder="0" shrinkToFit="0" vertical="bottom" wrapText="0"/>
    </xf>
    <xf borderId="0" fillId="3" fontId="10" numFmtId="0" xfId="0" applyAlignment="1" applyFont="1">
      <alignment horizontal="left" readingOrder="0"/>
    </xf>
    <xf borderId="0" fillId="0" fontId="11" numFmtId="0" xfId="0" applyAlignment="1" applyFont="1">
      <alignment readingOrder="0"/>
    </xf>
    <xf borderId="0" fillId="3" fontId="12" numFmtId="2" xfId="0" applyAlignment="1" applyFont="1" applyNumberFormat="1">
      <alignment horizontal="left" readingOrder="0"/>
    </xf>
    <xf borderId="0" fillId="0" fontId="1" numFmtId="0" xfId="0" applyAlignment="1" applyFont="1">
      <alignment readingOrder="0"/>
    </xf>
    <xf borderId="0" fillId="0" fontId="1" numFmtId="3" xfId="0" applyAlignment="1" applyFont="1" applyNumberFormat="1">
      <alignment horizontal="right" readingOrder="0"/>
    </xf>
    <xf borderId="0" fillId="2" fontId="2" numFmtId="0" xfId="0" applyAlignment="1" applyFont="1">
      <alignment horizontal="center" readingOrder="0" shrinkToFit="0" wrapText="1"/>
    </xf>
    <xf borderId="0" fillId="0" fontId="2" numFmtId="3" xfId="0" applyAlignment="1" applyFont="1" applyNumberFormat="1">
      <alignment readingOrder="0" shrinkToFit="0" vertical="bottom" wrapText="0"/>
    </xf>
    <xf borderId="0" fillId="0" fontId="1" numFmtId="0" xfId="0" applyFont="1"/>
    <xf borderId="0" fillId="2" fontId="13" numFmtId="0" xfId="0" applyAlignment="1" applyFont="1">
      <alignment readingOrder="0"/>
    </xf>
    <xf borderId="0" fillId="0" fontId="13" numFmtId="0" xfId="0" applyAlignment="1" applyFont="1">
      <alignment readingOrder="0"/>
    </xf>
    <xf borderId="0" fillId="0" fontId="14" numFmtId="0" xfId="0" applyAlignment="1" applyFont="1">
      <alignment readingOrder="0" shrinkToFit="0" vertical="bottom" wrapText="1"/>
    </xf>
    <xf borderId="0" fillId="0" fontId="15" numFmtId="0" xfId="0" applyAlignment="1" applyFont="1">
      <alignment readingOrder="0" shrinkToFit="0" wrapText="1"/>
    </xf>
    <xf borderId="0" fillId="0" fontId="13" numFmtId="0" xfId="0" applyAlignment="1" applyFont="1">
      <alignment readingOrder="0" shrinkToFit="0" wrapText="1"/>
    </xf>
    <xf borderId="0" fillId="0" fontId="16"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6.xml"/><Relationship Id="rId3"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hyperlink" Target="http://mospi.nic.in/sites/default/files/publication_reports/climateChangeStat2015.pdf" TargetMode="External"/><Relationship Id="rId2" Type="http://schemas.openxmlformats.org/officeDocument/2006/relationships/hyperlink" Target="http://mospi.nic.in/sites/default/files/publication_reports/climateChangeStat2015.pdf" TargetMode="External"/><Relationship Id="rId3" Type="http://schemas.openxmlformats.org/officeDocument/2006/relationships/hyperlink" Target="http://mospi.nic.in/sites/default/files/publication_reports/climateChangeStat2015.pdf" TargetMode="External"/><Relationship Id="rId4" Type="http://schemas.openxmlformats.org/officeDocument/2006/relationships/hyperlink" Target="https://cpcb.nic.in/manual-monitoring/" TargetMode="External"/><Relationship Id="rId5" Type="http://schemas.openxmlformats.org/officeDocument/2006/relationships/hyperlink" Target="http://mospi.nic.in/sites/default/files/publication_reports/climateChangeStat2015.pdf" TargetMode="External"/><Relationship Id="rId6"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14"/>
  </cols>
  <sheetData>
    <row r="1">
      <c r="A1" s="1" t="s">
        <v>0</v>
      </c>
      <c r="B1" s="2" t="s">
        <v>1</v>
      </c>
      <c r="C1" s="3" t="s">
        <v>2</v>
      </c>
      <c r="D1" s="2" t="s">
        <v>3</v>
      </c>
      <c r="E1" s="2" t="s">
        <v>4</v>
      </c>
      <c r="F1" s="4"/>
      <c r="G1" s="4"/>
      <c r="H1" s="4"/>
    </row>
    <row r="2">
      <c r="A2" s="5" t="s">
        <v>5</v>
      </c>
      <c r="B2" s="6">
        <v>6711.0</v>
      </c>
      <c r="C2" s="7">
        <v>8249.0</v>
      </c>
      <c r="D2" s="8">
        <f t="shared" ref="D2:D37" si="1">B2/C2*100</f>
        <v>81.3553158</v>
      </c>
      <c r="E2" s="9">
        <v>81.0</v>
      </c>
      <c r="F2" s="4"/>
      <c r="G2" s="4"/>
      <c r="H2" s="4"/>
    </row>
    <row r="3">
      <c r="A3" s="5" t="s">
        <v>6</v>
      </c>
      <c r="B3" s="6">
        <v>46116.0</v>
      </c>
      <c r="C3" s="7">
        <v>162968.0</v>
      </c>
      <c r="D3" s="8">
        <f t="shared" si="1"/>
        <v>28.29757989</v>
      </c>
      <c r="E3" s="9">
        <v>28.0</v>
      </c>
      <c r="F3" s="4"/>
      <c r="G3" s="4"/>
      <c r="H3" s="4"/>
    </row>
    <row r="4">
      <c r="A4" s="5" t="s">
        <v>7</v>
      </c>
      <c r="B4" s="6">
        <v>67321.0</v>
      </c>
      <c r="C4" s="7">
        <v>83743.0</v>
      </c>
      <c r="D4" s="8">
        <f t="shared" si="1"/>
        <v>80.39000275</v>
      </c>
      <c r="E4" s="9">
        <v>80.0</v>
      </c>
      <c r="F4" s="4"/>
      <c r="G4" s="4"/>
    </row>
    <row r="5">
      <c r="A5" s="5" t="s">
        <v>8</v>
      </c>
      <c r="B5" s="6">
        <v>27671.0</v>
      </c>
      <c r="C5" s="7">
        <v>78438.0</v>
      </c>
      <c r="D5" s="8">
        <f t="shared" si="1"/>
        <v>35.27754405</v>
      </c>
      <c r="E5" s="9">
        <v>35.0</v>
      </c>
      <c r="F5" s="4"/>
      <c r="G5" s="4"/>
      <c r="H5" s="4"/>
    </row>
    <row r="6">
      <c r="A6" s="5" t="s">
        <v>9</v>
      </c>
      <c r="B6" s="6">
        <v>7291.0</v>
      </c>
      <c r="C6" s="7">
        <v>94163.0</v>
      </c>
      <c r="D6" s="8">
        <f t="shared" si="1"/>
        <v>7.742956363</v>
      </c>
      <c r="E6" s="9">
        <v>8.0</v>
      </c>
      <c r="F6" s="4"/>
      <c r="G6" s="4"/>
      <c r="H6" s="4"/>
    </row>
    <row r="7">
      <c r="A7" s="5" t="s">
        <v>10</v>
      </c>
      <c r="B7" s="6">
        <v>17.0</v>
      </c>
      <c r="C7" s="10">
        <v>114.0</v>
      </c>
      <c r="D7" s="8">
        <f t="shared" si="1"/>
        <v>14.9122807</v>
      </c>
      <c r="E7" s="9">
        <v>15.0</v>
      </c>
      <c r="F7" s="4"/>
      <c r="G7" s="4"/>
      <c r="H7" s="4"/>
    </row>
    <row r="8">
      <c r="A8" s="5" t="s">
        <v>11</v>
      </c>
      <c r="B8" s="6">
        <v>55621.0</v>
      </c>
      <c r="C8" s="7">
        <v>135191.0</v>
      </c>
      <c r="D8" s="8">
        <f t="shared" si="1"/>
        <v>41.14253168</v>
      </c>
      <c r="E8" s="9">
        <v>41.0</v>
      </c>
      <c r="F8" s="4"/>
      <c r="G8" s="4"/>
      <c r="H8" s="4"/>
    </row>
    <row r="9">
      <c r="A9" s="5" t="s">
        <v>12</v>
      </c>
      <c r="B9" s="6">
        <v>222.0</v>
      </c>
      <c r="C9" s="10">
        <v>603.0</v>
      </c>
      <c r="D9" s="8">
        <f t="shared" si="1"/>
        <v>36.8159204</v>
      </c>
      <c r="E9" s="9">
        <v>37.0</v>
      </c>
      <c r="F9" s="4"/>
      <c r="G9" s="4"/>
      <c r="H9" s="4"/>
    </row>
    <row r="10">
      <c r="A10" s="5" t="s">
        <v>13</v>
      </c>
      <c r="B10" s="11">
        <v>9.0</v>
      </c>
      <c r="C10" s="11">
        <v>112.0</v>
      </c>
      <c r="D10" s="8">
        <f t="shared" si="1"/>
        <v>8.035714286</v>
      </c>
      <c r="E10" s="12">
        <v>8.0</v>
      </c>
      <c r="F10" s="4"/>
      <c r="G10" s="4"/>
      <c r="H10" s="4"/>
    </row>
    <row r="11">
      <c r="A11" s="5" t="s">
        <v>14</v>
      </c>
      <c r="B11" s="6">
        <v>180.0</v>
      </c>
      <c r="C11" s="7">
        <v>1484.0</v>
      </c>
      <c r="D11" s="8">
        <f t="shared" si="1"/>
        <v>12.12938005</v>
      </c>
      <c r="E11" s="9">
        <v>12.0</v>
      </c>
      <c r="F11" s="4"/>
      <c r="G11" s="4"/>
      <c r="H11" s="11"/>
    </row>
    <row r="12">
      <c r="A12" s="5" t="s">
        <v>15</v>
      </c>
      <c r="B12" s="6">
        <v>2219.0</v>
      </c>
      <c r="C12" s="7">
        <v>3702.0</v>
      </c>
      <c r="D12" s="8">
        <f t="shared" si="1"/>
        <v>59.94057266</v>
      </c>
      <c r="E12" s="9">
        <v>60.0</v>
      </c>
      <c r="F12" s="4"/>
      <c r="G12" s="4"/>
      <c r="H12" s="11"/>
    </row>
    <row r="13">
      <c r="A13" s="5" t="s">
        <v>16</v>
      </c>
      <c r="B13" s="6">
        <v>14653.0</v>
      </c>
      <c r="C13" s="7">
        <v>196024.0</v>
      </c>
      <c r="D13" s="8">
        <f t="shared" si="1"/>
        <v>7.475105089</v>
      </c>
      <c r="E13" s="9">
        <v>7.0</v>
      </c>
      <c r="F13" s="4"/>
      <c r="G13" s="4"/>
      <c r="H13" s="4"/>
    </row>
    <row r="14">
      <c r="A14" s="5" t="s">
        <v>17</v>
      </c>
      <c r="B14" s="6">
        <v>1586.0</v>
      </c>
      <c r="C14" s="7">
        <v>44212.0</v>
      </c>
      <c r="D14" s="8">
        <f t="shared" si="1"/>
        <v>3.587261377</v>
      </c>
      <c r="E14" s="9">
        <v>4.0</v>
      </c>
      <c r="F14" s="4"/>
      <c r="G14" s="4"/>
      <c r="H14" s="4"/>
    </row>
    <row r="15">
      <c r="A15" s="5" t="s">
        <v>18</v>
      </c>
      <c r="B15" s="6">
        <v>14683.0</v>
      </c>
      <c r="C15" s="7">
        <v>55673.0</v>
      </c>
      <c r="D15" s="8">
        <f t="shared" si="1"/>
        <v>26.37364611</v>
      </c>
      <c r="E15" s="9">
        <v>26.0</v>
      </c>
      <c r="F15" s="4"/>
      <c r="G15" s="4"/>
      <c r="H15" s="4"/>
    </row>
    <row r="16">
      <c r="A16" s="5" t="s">
        <v>19</v>
      </c>
      <c r="B16" s="6">
        <v>22538.0</v>
      </c>
      <c r="C16" s="13">
        <v>125535.0</v>
      </c>
      <c r="D16" s="8">
        <f t="shared" si="1"/>
        <v>17.95355877</v>
      </c>
      <c r="E16" s="9">
        <v>18.0</v>
      </c>
      <c r="F16" s="4"/>
      <c r="G16" s="4"/>
      <c r="H16" s="4"/>
    </row>
    <row r="17">
      <c r="A17" s="5" t="s">
        <v>20</v>
      </c>
      <c r="B17" s="6">
        <v>23473.0</v>
      </c>
      <c r="C17" s="7">
        <v>79714.0</v>
      </c>
      <c r="D17" s="8">
        <f t="shared" si="1"/>
        <v>29.44652131</v>
      </c>
      <c r="E17" s="9">
        <v>29.0</v>
      </c>
      <c r="F17" s="4"/>
      <c r="G17" s="4"/>
      <c r="H17" s="4"/>
    </row>
    <row r="18">
      <c r="A18" s="5" t="s">
        <v>21</v>
      </c>
      <c r="B18" s="6">
        <v>36132.0</v>
      </c>
      <c r="C18" s="7">
        <v>191791.0</v>
      </c>
      <c r="D18" s="8">
        <f t="shared" si="1"/>
        <v>18.83925732</v>
      </c>
      <c r="E18" s="9">
        <v>19.0</v>
      </c>
      <c r="F18" s="4"/>
      <c r="G18" s="4"/>
      <c r="H18" s="4"/>
    </row>
    <row r="19">
      <c r="A19" s="5" t="s">
        <v>22</v>
      </c>
      <c r="B19" s="6">
        <v>17922.0</v>
      </c>
      <c r="C19" s="7">
        <v>38863.0</v>
      </c>
      <c r="D19" s="8">
        <f t="shared" si="1"/>
        <v>46.11584283</v>
      </c>
      <c r="E19" s="9">
        <v>46.0</v>
      </c>
      <c r="F19" s="4"/>
      <c r="G19" s="4"/>
      <c r="H19" s="4"/>
    </row>
    <row r="20">
      <c r="A20" s="5" t="s">
        <v>23</v>
      </c>
      <c r="B20" s="6">
        <v>27.0</v>
      </c>
      <c r="C20" s="10">
        <v>32.0</v>
      </c>
      <c r="D20" s="8">
        <f t="shared" si="1"/>
        <v>84.375</v>
      </c>
      <c r="E20" s="9">
        <v>84.0</v>
      </c>
      <c r="F20" s="4"/>
      <c r="G20" s="4"/>
      <c r="H20" s="4"/>
    </row>
    <row r="21">
      <c r="A21" s="5" t="s">
        <v>24</v>
      </c>
      <c r="B21" s="6">
        <v>77522.0</v>
      </c>
      <c r="C21" s="7">
        <v>308245.0</v>
      </c>
      <c r="D21" s="8">
        <f t="shared" si="1"/>
        <v>25.14947526</v>
      </c>
      <c r="E21" s="9">
        <v>25.0</v>
      </c>
      <c r="F21" s="4"/>
      <c r="G21" s="4"/>
      <c r="H21" s="4"/>
    </row>
    <row r="22">
      <c r="A22" s="5" t="s">
        <v>25</v>
      </c>
      <c r="B22" s="6">
        <v>50632.0</v>
      </c>
      <c r="C22" s="7">
        <v>307713.0</v>
      </c>
      <c r="D22" s="8">
        <f t="shared" si="1"/>
        <v>16.45429345</v>
      </c>
      <c r="E22" s="9">
        <v>16.0</v>
      </c>
      <c r="F22" s="4"/>
      <c r="G22" s="4"/>
      <c r="H22" s="4"/>
    </row>
    <row r="23">
      <c r="A23" s="14" t="s">
        <v>26</v>
      </c>
      <c r="B23" s="6">
        <v>16990.0</v>
      </c>
      <c r="C23" s="7">
        <v>22327.0</v>
      </c>
      <c r="D23" s="8">
        <f t="shared" si="1"/>
        <v>76.09620639</v>
      </c>
      <c r="E23" s="9">
        <v>76.0</v>
      </c>
      <c r="F23" s="4"/>
      <c r="G23" s="4"/>
      <c r="H23" s="4"/>
    </row>
    <row r="24">
      <c r="A24" s="5" t="s">
        <v>27</v>
      </c>
      <c r="B24" s="6">
        <v>17288.0</v>
      </c>
      <c r="C24" s="7">
        <v>22429.0</v>
      </c>
      <c r="D24" s="8">
        <f t="shared" si="1"/>
        <v>77.07878193</v>
      </c>
      <c r="E24" s="9">
        <v>77.0</v>
      </c>
      <c r="F24" s="4"/>
      <c r="G24" s="4"/>
      <c r="H24" s="4"/>
    </row>
    <row r="25">
      <c r="A25" s="5" t="s">
        <v>28</v>
      </c>
      <c r="B25" s="6">
        <v>19054.0</v>
      </c>
      <c r="C25" s="7">
        <v>21081.0</v>
      </c>
      <c r="D25" s="8">
        <f t="shared" si="1"/>
        <v>90.38470661</v>
      </c>
      <c r="E25" s="9">
        <v>90.0</v>
      </c>
      <c r="F25" s="4"/>
      <c r="G25" s="4"/>
      <c r="H25" s="4"/>
    </row>
    <row r="26">
      <c r="A26" s="5" t="s">
        <v>29</v>
      </c>
      <c r="B26" s="6">
        <v>13044.0</v>
      </c>
      <c r="C26" s="7">
        <v>16579.0</v>
      </c>
      <c r="D26" s="8">
        <f t="shared" si="1"/>
        <v>78.67784547</v>
      </c>
      <c r="E26" s="9">
        <v>79.0</v>
      </c>
      <c r="F26" s="4"/>
      <c r="G26" s="4"/>
      <c r="H26" s="4"/>
    </row>
    <row r="27">
      <c r="A27" s="5" t="s">
        <v>30</v>
      </c>
      <c r="B27" s="6">
        <v>50347.0</v>
      </c>
      <c r="C27" s="7">
        <v>155707.0</v>
      </c>
      <c r="D27" s="8">
        <f t="shared" si="1"/>
        <v>32.33444868</v>
      </c>
      <c r="E27" s="9">
        <v>32.0</v>
      </c>
      <c r="F27" s="4"/>
      <c r="G27" s="4"/>
      <c r="H27" s="4"/>
    </row>
    <row r="28">
      <c r="A28" s="5" t="s">
        <v>31</v>
      </c>
      <c r="B28" s="6">
        <v>50.0</v>
      </c>
      <c r="C28" s="10">
        <v>479.0</v>
      </c>
      <c r="D28" s="8">
        <f t="shared" si="1"/>
        <v>10.43841336</v>
      </c>
      <c r="E28" s="9">
        <v>10.0</v>
      </c>
      <c r="F28" s="4"/>
      <c r="G28" s="4"/>
      <c r="H28" s="4"/>
    </row>
    <row r="29">
      <c r="A29" s="5" t="s">
        <v>32</v>
      </c>
      <c r="B29" s="6">
        <v>1772.0</v>
      </c>
      <c r="C29" s="7">
        <v>50362.0</v>
      </c>
      <c r="D29" s="8">
        <f t="shared" si="1"/>
        <v>3.518525873</v>
      </c>
      <c r="E29" s="9">
        <v>4.0</v>
      </c>
      <c r="F29" s="4"/>
      <c r="G29" s="4"/>
      <c r="H29" s="4"/>
    </row>
    <row r="30">
      <c r="A30" s="5" t="s">
        <v>33</v>
      </c>
      <c r="B30" s="6">
        <v>16086.0</v>
      </c>
      <c r="C30" s="7">
        <v>342239.0</v>
      </c>
      <c r="D30" s="8">
        <f t="shared" si="1"/>
        <v>4.700224112</v>
      </c>
      <c r="E30" s="9">
        <v>5.0</v>
      </c>
      <c r="F30" s="4"/>
      <c r="G30" s="4"/>
      <c r="H30" s="4"/>
    </row>
    <row r="31">
      <c r="A31" s="5" t="s">
        <v>34</v>
      </c>
      <c r="B31" s="6">
        <v>3358.0</v>
      </c>
      <c r="C31" s="7">
        <v>7096.0</v>
      </c>
      <c r="D31" s="8">
        <f t="shared" si="1"/>
        <v>47.32243517</v>
      </c>
      <c r="E31" s="9">
        <v>47.0</v>
      </c>
      <c r="F31" s="4"/>
      <c r="G31" s="4"/>
      <c r="H31" s="4"/>
    </row>
    <row r="32">
      <c r="A32" s="5" t="s">
        <v>35</v>
      </c>
      <c r="B32" s="6">
        <v>23844.0</v>
      </c>
      <c r="C32" s="7">
        <v>130058.0</v>
      </c>
      <c r="D32" s="8">
        <f t="shared" si="1"/>
        <v>18.33335896</v>
      </c>
      <c r="E32" s="9">
        <v>18.0</v>
      </c>
      <c r="F32" s="4"/>
      <c r="G32" s="4"/>
      <c r="H32" s="4"/>
    </row>
    <row r="33">
      <c r="A33" s="5" t="s">
        <v>36</v>
      </c>
      <c r="B33" s="11">
        <v>26904.0</v>
      </c>
      <c r="C33" s="7">
        <v>112077.0</v>
      </c>
      <c r="D33" s="8">
        <f t="shared" si="1"/>
        <v>24.00492519</v>
      </c>
      <c r="E33" s="12">
        <v>24.0</v>
      </c>
      <c r="F33" s="11"/>
      <c r="G33" s="15"/>
      <c r="H33" s="4"/>
    </row>
    <row r="34">
      <c r="A34" s="5" t="s">
        <v>37</v>
      </c>
      <c r="B34" s="6">
        <v>7866.0</v>
      </c>
      <c r="C34" s="7">
        <v>10486.0</v>
      </c>
      <c r="D34" s="8">
        <f t="shared" si="1"/>
        <v>75.01430479</v>
      </c>
      <c r="E34" s="9">
        <v>75.0</v>
      </c>
      <c r="F34" s="4"/>
      <c r="G34" s="4"/>
      <c r="H34" s="4"/>
    </row>
    <row r="35">
      <c r="A35" s="5" t="s">
        <v>38</v>
      </c>
      <c r="B35" s="6">
        <v>14349.0</v>
      </c>
      <c r="C35" s="7">
        <v>240928.0</v>
      </c>
      <c r="D35" s="8">
        <f t="shared" si="1"/>
        <v>5.955721211</v>
      </c>
      <c r="E35" s="9">
        <v>6.0</v>
      </c>
      <c r="F35" s="4"/>
      <c r="G35" s="4"/>
      <c r="H35" s="4"/>
    </row>
    <row r="36">
      <c r="A36" s="5" t="s">
        <v>39</v>
      </c>
      <c r="B36" s="6">
        <v>24508.0</v>
      </c>
      <c r="C36" s="7">
        <v>53483.0</v>
      </c>
      <c r="D36" s="8">
        <f t="shared" si="1"/>
        <v>45.82390666</v>
      </c>
      <c r="E36" s="9">
        <v>46.0</v>
      </c>
      <c r="F36" s="4"/>
      <c r="G36" s="4"/>
      <c r="H36" s="4"/>
    </row>
    <row r="37">
      <c r="A37" s="5" t="s">
        <v>40</v>
      </c>
      <c r="B37" s="6">
        <v>16805.0</v>
      </c>
      <c r="C37" s="7">
        <v>88752.0</v>
      </c>
      <c r="D37" s="8">
        <f t="shared" si="1"/>
        <v>18.93478457</v>
      </c>
      <c r="E37" s="9">
        <v>19.0</v>
      </c>
      <c r="F37" s="4"/>
      <c r="G37" s="4"/>
      <c r="H37" s="4"/>
    </row>
    <row r="38">
      <c r="A38" s="16"/>
      <c r="B38" s="6"/>
      <c r="C38" s="17"/>
      <c r="D38" s="6"/>
      <c r="E38" s="4"/>
      <c r="F38" s="4"/>
      <c r="G38" s="4"/>
      <c r="H38" s="4"/>
    </row>
    <row r="39">
      <c r="A39" s="4"/>
      <c r="B39" s="4"/>
      <c r="C39" s="17"/>
      <c r="D39" s="4"/>
      <c r="E39" s="4"/>
      <c r="F39" s="4"/>
      <c r="G39" s="4"/>
      <c r="H39" s="4"/>
    </row>
  </sheetData>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14"/>
  </cols>
  <sheetData>
    <row r="1">
      <c r="A1" s="1" t="s">
        <v>0</v>
      </c>
      <c r="B1" s="2" t="s">
        <v>41</v>
      </c>
      <c r="C1" s="2" t="s">
        <v>42</v>
      </c>
      <c r="D1" s="2" t="s">
        <v>43</v>
      </c>
      <c r="E1" s="4"/>
    </row>
    <row r="2">
      <c r="A2" s="5" t="s">
        <v>5</v>
      </c>
      <c r="B2" s="6">
        <v>10.35</v>
      </c>
      <c r="C2" s="8">
        <f t="shared" ref="C2:C37" si="1">B2/10</f>
        <v>1.035</v>
      </c>
      <c r="D2" s="9">
        <v>1.0</v>
      </c>
      <c r="E2" s="4"/>
    </row>
    <row r="3">
      <c r="A3" s="5" t="s">
        <v>6</v>
      </c>
      <c r="B3" s="6">
        <v>1946.0</v>
      </c>
      <c r="C3" s="8">
        <f t="shared" si="1"/>
        <v>194.6</v>
      </c>
      <c r="D3" s="9">
        <v>195.0</v>
      </c>
      <c r="E3" s="4"/>
    </row>
    <row r="4">
      <c r="A4" s="5" t="s">
        <v>7</v>
      </c>
      <c r="B4" s="6">
        <v>104.64</v>
      </c>
      <c r="C4" s="8">
        <f t="shared" si="1"/>
        <v>10.464</v>
      </c>
      <c r="D4" s="9">
        <v>11.0</v>
      </c>
      <c r="E4" s="4"/>
    </row>
    <row r="5">
      <c r="A5" s="5" t="s">
        <v>8</v>
      </c>
      <c r="B5" s="6">
        <v>34.11</v>
      </c>
      <c r="C5" s="8">
        <f t="shared" si="1"/>
        <v>3.411</v>
      </c>
      <c r="D5" s="9">
        <v>3.0</v>
      </c>
      <c r="E5" s="4"/>
    </row>
    <row r="6">
      <c r="A6" s="5" t="s">
        <v>9</v>
      </c>
      <c r="B6" s="6">
        <v>114.12</v>
      </c>
      <c r="C6" s="8">
        <f t="shared" si="1"/>
        <v>11.412</v>
      </c>
      <c r="D6" s="9">
        <v>11.0</v>
      </c>
    </row>
    <row r="7">
      <c r="A7" s="5" t="s">
        <v>10</v>
      </c>
      <c r="B7" s="6">
        <v>4.5</v>
      </c>
      <c r="C7" s="8">
        <f t="shared" si="1"/>
        <v>0.45</v>
      </c>
      <c r="D7" s="9">
        <v>1.0</v>
      </c>
      <c r="E7" s="11"/>
    </row>
    <row r="8">
      <c r="A8" s="5" t="s">
        <v>11</v>
      </c>
      <c r="B8" s="6">
        <v>324.5</v>
      </c>
      <c r="C8" s="8">
        <f t="shared" si="1"/>
        <v>32.45</v>
      </c>
      <c r="D8" s="9">
        <v>33.0</v>
      </c>
      <c r="E8" s="4"/>
    </row>
    <row r="9">
      <c r="A9" s="5" t="s">
        <v>12</v>
      </c>
      <c r="B9" s="6">
        <v>0.0</v>
      </c>
      <c r="C9" s="8">
        <f t="shared" si="1"/>
        <v>0</v>
      </c>
      <c r="D9" s="9">
        <v>0.0</v>
      </c>
      <c r="E9" s="4"/>
    </row>
    <row r="10">
      <c r="A10" s="5" t="s">
        <v>44</v>
      </c>
      <c r="B10" s="6">
        <v>0.0</v>
      </c>
      <c r="C10" s="8">
        <f t="shared" si="1"/>
        <v>0</v>
      </c>
      <c r="D10" s="9">
        <v>0.0</v>
      </c>
      <c r="E10" s="4"/>
    </row>
    <row r="11">
      <c r="A11" s="5" t="s">
        <v>14</v>
      </c>
      <c r="B11" s="6">
        <v>21.47</v>
      </c>
      <c r="C11" s="8">
        <f t="shared" si="1"/>
        <v>2.147</v>
      </c>
      <c r="D11" s="9">
        <v>2.0</v>
      </c>
      <c r="E11" s="4"/>
    </row>
    <row r="12">
      <c r="A12" s="5" t="s">
        <v>15</v>
      </c>
      <c r="B12" s="6">
        <v>0.05</v>
      </c>
      <c r="C12" s="8">
        <f t="shared" si="1"/>
        <v>0.005</v>
      </c>
      <c r="D12" s="9">
        <v>0.0</v>
      </c>
      <c r="E12" s="4"/>
    </row>
    <row r="13">
      <c r="A13" s="5" t="s">
        <v>16</v>
      </c>
      <c r="B13" s="6">
        <v>4717.55</v>
      </c>
      <c r="C13" s="8">
        <f t="shared" si="1"/>
        <v>471.755</v>
      </c>
      <c r="D13" s="9">
        <v>472.0</v>
      </c>
      <c r="E13" s="4"/>
    </row>
    <row r="14">
      <c r="A14" s="5" t="s">
        <v>17</v>
      </c>
      <c r="B14" s="6">
        <v>136.6</v>
      </c>
      <c r="C14" s="8">
        <f t="shared" si="1"/>
        <v>13.66</v>
      </c>
      <c r="D14" s="9">
        <v>14.0</v>
      </c>
      <c r="E14" s="4"/>
    </row>
    <row r="15">
      <c r="A15" s="5" t="s">
        <v>18</v>
      </c>
      <c r="B15" s="6">
        <v>723.91</v>
      </c>
      <c r="C15" s="8">
        <f t="shared" si="1"/>
        <v>72.391</v>
      </c>
      <c r="D15" s="9">
        <v>72.0</v>
      </c>
      <c r="E15" s="4"/>
    </row>
    <row r="16">
      <c r="A16" s="5" t="s">
        <v>19</v>
      </c>
      <c r="B16" s="6">
        <v>156.53</v>
      </c>
      <c r="C16" s="8">
        <f t="shared" si="1"/>
        <v>15.653</v>
      </c>
      <c r="D16" s="9">
        <v>16.0</v>
      </c>
      <c r="E16" s="4"/>
    </row>
    <row r="17">
      <c r="A17" s="5" t="s">
        <v>20</v>
      </c>
      <c r="B17" s="6">
        <v>20.05</v>
      </c>
      <c r="C17" s="8">
        <f t="shared" si="1"/>
        <v>2.005</v>
      </c>
      <c r="D17" s="9">
        <v>2.0</v>
      </c>
      <c r="E17" s="4"/>
    </row>
    <row r="18">
      <c r="A18" s="5" t="s">
        <v>21</v>
      </c>
      <c r="B18" s="6">
        <v>4510.23</v>
      </c>
      <c r="C18" s="8">
        <f t="shared" si="1"/>
        <v>451.023</v>
      </c>
      <c r="D18" s="9">
        <v>451.0</v>
      </c>
      <c r="E18" s="4"/>
    </row>
    <row r="19">
      <c r="A19" s="5" t="s">
        <v>22</v>
      </c>
      <c r="B19" s="6">
        <v>203.95</v>
      </c>
      <c r="C19" s="8">
        <f t="shared" si="1"/>
        <v>20.395</v>
      </c>
      <c r="D19" s="9">
        <v>20.0</v>
      </c>
      <c r="E19" s="4"/>
    </row>
    <row r="20">
      <c r="A20" s="5" t="s">
        <v>23</v>
      </c>
      <c r="B20" s="6">
        <v>0.75</v>
      </c>
      <c r="C20" s="8">
        <f t="shared" si="1"/>
        <v>0.075</v>
      </c>
      <c r="D20" s="9">
        <v>0.0</v>
      </c>
      <c r="E20" s="4"/>
    </row>
    <row r="21">
      <c r="A21" s="5" t="s">
        <v>24</v>
      </c>
      <c r="B21" s="6">
        <v>1564.64</v>
      </c>
      <c r="C21" s="8">
        <f t="shared" si="1"/>
        <v>156.464</v>
      </c>
      <c r="D21" s="9">
        <v>157.0</v>
      </c>
      <c r="E21" s="4"/>
    </row>
    <row r="22">
      <c r="A22" s="5" t="s">
        <v>25</v>
      </c>
      <c r="B22" s="6">
        <v>6188.3</v>
      </c>
      <c r="C22" s="8">
        <f t="shared" si="1"/>
        <v>618.83</v>
      </c>
      <c r="D22" s="9">
        <v>619.0</v>
      </c>
      <c r="E22" s="4"/>
    </row>
    <row r="23">
      <c r="A23" s="14" t="s">
        <v>26</v>
      </c>
      <c r="B23" s="6">
        <v>5.45</v>
      </c>
      <c r="C23" s="8">
        <f t="shared" si="1"/>
        <v>0.545</v>
      </c>
      <c r="D23" s="9">
        <v>1.0</v>
      </c>
      <c r="E23" s="4"/>
    </row>
    <row r="24">
      <c r="A24" s="5" t="s">
        <v>27</v>
      </c>
      <c r="B24" s="6">
        <v>31.03</v>
      </c>
      <c r="C24" s="8">
        <f t="shared" si="1"/>
        <v>3.103</v>
      </c>
      <c r="D24" s="9">
        <v>3.0</v>
      </c>
      <c r="E24" s="4"/>
    </row>
    <row r="25">
      <c r="A25" s="5" t="s">
        <v>28</v>
      </c>
      <c r="B25" s="6">
        <v>36.47</v>
      </c>
      <c r="C25" s="8">
        <f t="shared" si="1"/>
        <v>3.647</v>
      </c>
      <c r="D25" s="9">
        <v>4.0</v>
      </c>
      <c r="E25" s="4"/>
    </row>
    <row r="26">
      <c r="A26" s="5" t="s">
        <v>29</v>
      </c>
      <c r="B26" s="6">
        <v>29.67</v>
      </c>
      <c r="C26" s="8">
        <f t="shared" si="1"/>
        <v>2.967</v>
      </c>
      <c r="D26" s="9">
        <v>3.0</v>
      </c>
      <c r="E26" s="4"/>
    </row>
    <row r="27">
      <c r="A27" s="5" t="s">
        <v>30</v>
      </c>
      <c r="B27" s="6">
        <v>116.39</v>
      </c>
      <c r="C27" s="8">
        <f t="shared" si="1"/>
        <v>11.639</v>
      </c>
      <c r="D27" s="9">
        <v>12.0</v>
      </c>
      <c r="E27" s="4"/>
    </row>
    <row r="28">
      <c r="A28" s="5" t="s">
        <v>31</v>
      </c>
      <c r="B28" s="6">
        <v>0.03</v>
      </c>
      <c r="C28" s="8">
        <f t="shared" si="1"/>
        <v>0.003</v>
      </c>
      <c r="D28" s="9">
        <v>0.0</v>
      </c>
      <c r="E28" s="4"/>
    </row>
    <row r="29">
      <c r="A29" s="5" t="s">
        <v>32</v>
      </c>
      <c r="B29" s="6">
        <v>493.42</v>
      </c>
      <c r="C29" s="8">
        <f t="shared" si="1"/>
        <v>49.342</v>
      </c>
      <c r="D29" s="9">
        <v>49.0</v>
      </c>
      <c r="E29" s="4"/>
    </row>
    <row r="30">
      <c r="A30" s="5" t="s">
        <v>33</v>
      </c>
      <c r="B30" s="6">
        <v>4386.25</v>
      </c>
      <c r="C30" s="8">
        <f t="shared" si="1"/>
        <v>438.625</v>
      </c>
      <c r="D30" s="9">
        <v>439.0</v>
      </c>
      <c r="E30" s="4"/>
    </row>
    <row r="31">
      <c r="A31" s="5" t="s">
        <v>34</v>
      </c>
      <c r="B31" s="6">
        <v>52.11</v>
      </c>
      <c r="C31" s="8">
        <f t="shared" si="1"/>
        <v>5.211</v>
      </c>
      <c r="D31" s="9">
        <v>5.0</v>
      </c>
      <c r="E31" s="4"/>
    </row>
    <row r="32">
      <c r="A32" s="5" t="s">
        <v>35</v>
      </c>
      <c r="B32" s="6">
        <v>8390.98</v>
      </c>
      <c r="C32" s="8">
        <f t="shared" si="1"/>
        <v>839.098</v>
      </c>
      <c r="D32" s="9">
        <v>839.0</v>
      </c>
      <c r="E32" s="4"/>
    </row>
    <row r="33">
      <c r="A33" s="5" t="s">
        <v>36</v>
      </c>
      <c r="B33" s="6">
        <v>61.25</v>
      </c>
      <c r="C33" s="8">
        <f t="shared" si="1"/>
        <v>6.125</v>
      </c>
      <c r="D33" s="9">
        <v>6.0</v>
      </c>
      <c r="E33" s="4"/>
    </row>
    <row r="34">
      <c r="A34" s="5" t="s">
        <v>37</v>
      </c>
      <c r="B34" s="6">
        <v>21.01</v>
      </c>
      <c r="C34" s="8">
        <f t="shared" si="1"/>
        <v>2.101</v>
      </c>
      <c r="D34" s="9">
        <v>2.0</v>
      </c>
      <c r="E34" s="4"/>
    </row>
    <row r="35">
      <c r="A35" s="5" t="s">
        <v>38</v>
      </c>
      <c r="B35" s="6">
        <v>989.86</v>
      </c>
      <c r="C35" s="8">
        <f t="shared" si="1"/>
        <v>98.986</v>
      </c>
      <c r="D35" s="9">
        <v>99.0</v>
      </c>
      <c r="E35" s="4"/>
    </row>
    <row r="36">
      <c r="A36" s="5" t="s">
        <v>39</v>
      </c>
      <c r="B36" s="6">
        <v>244.32</v>
      </c>
      <c r="C36" s="8">
        <f t="shared" si="1"/>
        <v>24.432</v>
      </c>
      <c r="D36" s="9">
        <v>24.0</v>
      </c>
      <c r="E36" s="4"/>
    </row>
    <row r="37">
      <c r="A37" s="5" t="s">
        <v>40</v>
      </c>
      <c r="B37" s="6">
        <v>131.71</v>
      </c>
      <c r="C37" s="8">
        <f t="shared" si="1"/>
        <v>13.171</v>
      </c>
      <c r="D37" s="9">
        <v>13.0</v>
      </c>
      <c r="E37" s="4"/>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14"/>
  </cols>
  <sheetData>
    <row r="1">
      <c r="A1" s="18" t="s">
        <v>0</v>
      </c>
      <c r="B1" s="19" t="s">
        <v>45</v>
      </c>
      <c r="C1" s="19" t="s">
        <v>46</v>
      </c>
      <c r="D1" s="19" t="s">
        <v>47</v>
      </c>
      <c r="E1" s="19" t="s">
        <v>48</v>
      </c>
      <c r="F1" s="19" t="s">
        <v>49</v>
      </c>
      <c r="G1" s="11"/>
    </row>
    <row r="2">
      <c r="A2" s="5" t="s">
        <v>5</v>
      </c>
      <c r="B2" s="6">
        <v>0.3</v>
      </c>
      <c r="C2" s="6">
        <v>30000.0</v>
      </c>
      <c r="D2" s="20">
        <v>8249.0</v>
      </c>
      <c r="E2" s="6">
        <f t="shared" ref="E2:E37" si="1">C2/D2</f>
        <v>3.636804461</v>
      </c>
      <c r="F2" s="9">
        <v>4.0</v>
      </c>
      <c r="G2" s="4"/>
      <c r="H2" s="4"/>
      <c r="I2" s="4"/>
      <c r="J2" s="4"/>
      <c r="K2" s="4"/>
    </row>
    <row r="3">
      <c r="A3" s="5" t="s">
        <v>6</v>
      </c>
      <c r="B3" s="6">
        <v>30.76</v>
      </c>
      <c r="C3" s="6">
        <v>3076000.0</v>
      </c>
      <c r="D3" s="20">
        <v>162968.0</v>
      </c>
      <c r="E3" s="6">
        <f t="shared" si="1"/>
        <v>18.87487114</v>
      </c>
      <c r="F3" s="9">
        <v>19.0</v>
      </c>
      <c r="G3" s="4"/>
      <c r="H3" s="4"/>
      <c r="I3" s="4"/>
      <c r="J3" s="4"/>
      <c r="K3" s="4"/>
    </row>
    <row r="4">
      <c r="A4" s="5" t="s">
        <v>7</v>
      </c>
      <c r="B4" s="6">
        <v>4.01</v>
      </c>
      <c r="C4" s="6">
        <v>401000.0</v>
      </c>
      <c r="D4" s="20">
        <v>83743.0</v>
      </c>
      <c r="E4" s="6">
        <f t="shared" si="1"/>
        <v>4.788459931</v>
      </c>
      <c r="F4" s="9">
        <v>5.0</v>
      </c>
      <c r="G4" s="4"/>
      <c r="H4" s="4"/>
      <c r="I4" s="4"/>
      <c r="J4" s="4"/>
      <c r="K4" s="4"/>
    </row>
    <row r="5">
      <c r="A5" s="5" t="s">
        <v>8</v>
      </c>
      <c r="B5" s="6">
        <v>27.81</v>
      </c>
      <c r="C5" s="6">
        <v>2781000.0</v>
      </c>
      <c r="D5" s="20">
        <v>78438.0</v>
      </c>
      <c r="E5" s="6">
        <f t="shared" si="1"/>
        <v>35.45475407</v>
      </c>
      <c r="F5" s="9">
        <v>35.0</v>
      </c>
      <c r="G5" s="4"/>
      <c r="H5" s="4"/>
      <c r="I5" s="4"/>
      <c r="J5" s="4"/>
      <c r="K5" s="11"/>
    </row>
    <row r="6">
      <c r="A6" s="5" t="s">
        <v>9</v>
      </c>
      <c r="B6" s="6">
        <v>26.21</v>
      </c>
      <c r="C6" s="6">
        <v>2621000.0</v>
      </c>
      <c r="D6" s="20">
        <v>94163.0</v>
      </c>
      <c r="E6" s="6">
        <f t="shared" si="1"/>
        <v>27.83471215</v>
      </c>
      <c r="F6" s="9">
        <v>28.0</v>
      </c>
      <c r="G6" s="4"/>
      <c r="I6" s="4"/>
      <c r="J6" s="4"/>
      <c r="K6" s="21"/>
    </row>
    <row r="7">
      <c r="A7" s="5" t="s">
        <v>10</v>
      </c>
      <c r="B7" s="6">
        <v>0.02</v>
      </c>
      <c r="C7" s="6">
        <v>2000.0</v>
      </c>
      <c r="D7" s="22">
        <v>114.0</v>
      </c>
      <c r="E7" s="6">
        <f t="shared" si="1"/>
        <v>17.54385965</v>
      </c>
      <c r="F7" s="9">
        <v>18.0</v>
      </c>
      <c r="G7" s="4"/>
      <c r="H7" s="4"/>
      <c r="I7" s="4"/>
      <c r="J7" s="4"/>
      <c r="K7" s="11"/>
    </row>
    <row r="8">
      <c r="A8" s="5" t="s">
        <v>11</v>
      </c>
      <c r="B8" s="6">
        <v>11.58</v>
      </c>
      <c r="C8" s="6">
        <v>1158000.0</v>
      </c>
      <c r="D8" s="20">
        <v>135191.0</v>
      </c>
      <c r="E8" s="6">
        <f t="shared" si="1"/>
        <v>8.565658957</v>
      </c>
      <c r="F8" s="9">
        <v>9.0</v>
      </c>
      <c r="G8" s="4"/>
      <c r="H8" s="4"/>
      <c r="I8" s="4"/>
      <c r="J8" s="4"/>
      <c r="K8" s="4"/>
    </row>
    <row r="9">
      <c r="A9" s="5" t="s">
        <v>12</v>
      </c>
      <c r="B9" s="6">
        <v>0.06</v>
      </c>
      <c r="C9" s="6">
        <v>6000.0</v>
      </c>
      <c r="D9" s="22">
        <v>603.0</v>
      </c>
      <c r="E9" s="6">
        <f t="shared" si="1"/>
        <v>9.950248756</v>
      </c>
      <c r="F9" s="9">
        <v>10.0</v>
      </c>
      <c r="G9" s="4"/>
      <c r="H9" s="11"/>
      <c r="I9" s="4"/>
      <c r="J9" s="4"/>
      <c r="K9" s="4"/>
    </row>
    <row r="10">
      <c r="A10" s="5" t="s">
        <v>13</v>
      </c>
      <c r="B10" s="11">
        <v>0.01</v>
      </c>
      <c r="C10" s="6">
        <v>1000.0</v>
      </c>
      <c r="D10" s="22">
        <v>112.0</v>
      </c>
      <c r="E10" s="6">
        <f t="shared" si="1"/>
        <v>8.928571429</v>
      </c>
      <c r="F10" s="9">
        <v>9.0</v>
      </c>
      <c r="G10" s="4"/>
      <c r="H10" s="11"/>
      <c r="I10" s="4"/>
      <c r="J10" s="4"/>
      <c r="K10" s="11"/>
    </row>
    <row r="11">
      <c r="A11" s="5" t="s">
        <v>14</v>
      </c>
      <c r="B11" s="6">
        <v>0.29</v>
      </c>
      <c r="C11" s="6">
        <v>29000.0</v>
      </c>
      <c r="D11" s="20">
        <v>1484.0</v>
      </c>
      <c r="E11" s="6">
        <f t="shared" si="1"/>
        <v>19.54177898</v>
      </c>
      <c r="F11" s="9">
        <v>20.0</v>
      </c>
      <c r="G11" s="4"/>
      <c r="H11" s="4"/>
      <c r="I11" s="4"/>
      <c r="J11" s="4"/>
      <c r="K11" s="11"/>
    </row>
    <row r="12">
      <c r="A12" s="5" t="s">
        <v>15</v>
      </c>
      <c r="B12" s="6">
        <v>0.13</v>
      </c>
      <c r="C12" s="6">
        <v>13000.0</v>
      </c>
      <c r="D12" s="20">
        <v>3702.0</v>
      </c>
      <c r="E12" s="6">
        <f t="shared" si="1"/>
        <v>3.511615343</v>
      </c>
      <c r="F12" s="9">
        <v>4.0</v>
      </c>
      <c r="G12" s="4"/>
      <c r="H12" s="4"/>
      <c r="I12" s="4"/>
      <c r="J12" s="4"/>
      <c r="K12" s="4"/>
    </row>
    <row r="13">
      <c r="A13" s="5" t="s">
        <v>16</v>
      </c>
      <c r="B13" s="6">
        <v>17.35</v>
      </c>
      <c r="C13" s="6">
        <v>1735000.0</v>
      </c>
      <c r="D13" s="20">
        <v>196024.0</v>
      </c>
      <c r="E13" s="6">
        <f t="shared" si="1"/>
        <v>8.850957026</v>
      </c>
      <c r="F13" s="9">
        <v>9.0</v>
      </c>
      <c r="G13" s="4"/>
      <c r="H13" s="4"/>
      <c r="I13" s="4"/>
      <c r="J13" s="4"/>
      <c r="K13" s="4"/>
    </row>
    <row r="14">
      <c r="A14" s="5" t="s">
        <v>17</v>
      </c>
      <c r="B14" s="6">
        <v>9.8</v>
      </c>
      <c r="C14" s="6">
        <v>980000.0</v>
      </c>
      <c r="D14" s="20">
        <v>44212.0</v>
      </c>
      <c r="E14" s="6">
        <f t="shared" si="1"/>
        <v>22.1659278</v>
      </c>
      <c r="F14" s="9">
        <v>22.0</v>
      </c>
      <c r="G14" s="4"/>
      <c r="H14" s="4"/>
      <c r="I14" s="4"/>
      <c r="J14" s="4"/>
      <c r="K14" s="4"/>
    </row>
    <row r="15">
      <c r="A15" s="5" t="s">
        <v>18</v>
      </c>
      <c r="B15" s="6">
        <v>0.53</v>
      </c>
      <c r="C15" s="6">
        <v>53000.0</v>
      </c>
      <c r="D15" s="20">
        <v>55673.0</v>
      </c>
      <c r="E15" s="6">
        <f t="shared" si="1"/>
        <v>0.9519874984</v>
      </c>
      <c r="F15" s="9">
        <v>1.0</v>
      </c>
      <c r="G15" s="4"/>
      <c r="H15" s="4"/>
      <c r="I15" s="4"/>
      <c r="J15" s="4"/>
      <c r="K15" s="4"/>
    </row>
    <row r="16">
      <c r="A16" s="5" t="s">
        <v>19</v>
      </c>
      <c r="B16" s="6">
        <v>3.33</v>
      </c>
      <c r="C16" s="6">
        <v>333000.0</v>
      </c>
      <c r="D16" s="17">
        <v>125535.0</v>
      </c>
      <c r="E16" s="6">
        <f t="shared" si="1"/>
        <v>2.652646672</v>
      </c>
      <c r="F16" s="9">
        <v>3.0</v>
      </c>
      <c r="G16" s="4"/>
      <c r="H16" s="4"/>
      <c r="I16" s="4"/>
      <c r="J16" s="4"/>
      <c r="K16" s="4"/>
    </row>
    <row r="17">
      <c r="A17" s="5" t="s">
        <v>20</v>
      </c>
      <c r="B17" s="6">
        <v>5.4</v>
      </c>
      <c r="C17" s="6">
        <v>540000.0</v>
      </c>
      <c r="D17" s="20">
        <v>79714.0</v>
      </c>
      <c r="E17" s="6">
        <f t="shared" si="1"/>
        <v>6.774217829</v>
      </c>
      <c r="F17" s="9">
        <v>7.0</v>
      </c>
      <c r="G17" s="4"/>
      <c r="H17" s="4"/>
      <c r="I17" s="4"/>
      <c r="J17" s="4"/>
      <c r="K17" s="4"/>
    </row>
    <row r="18">
      <c r="A18" s="5" t="s">
        <v>21</v>
      </c>
      <c r="B18" s="6">
        <v>14.8</v>
      </c>
      <c r="C18" s="6">
        <v>1480000.0</v>
      </c>
      <c r="D18" s="20">
        <v>191791.0</v>
      </c>
      <c r="E18" s="6">
        <f t="shared" si="1"/>
        <v>7.716733319</v>
      </c>
      <c r="F18" s="9">
        <v>8.0</v>
      </c>
      <c r="G18" s="4"/>
      <c r="H18" s="4"/>
      <c r="I18" s="4"/>
      <c r="J18" s="4"/>
      <c r="K18" s="4"/>
    </row>
    <row r="19">
      <c r="A19" s="5" t="s">
        <v>22</v>
      </c>
      <c r="B19" s="6">
        <v>6.03</v>
      </c>
      <c r="C19" s="6">
        <v>603000.0</v>
      </c>
      <c r="D19" s="20">
        <v>38863.0</v>
      </c>
      <c r="E19" s="6">
        <f t="shared" si="1"/>
        <v>15.51604354</v>
      </c>
      <c r="F19" s="9">
        <v>16.0</v>
      </c>
      <c r="G19" s="4"/>
      <c r="H19" s="4"/>
      <c r="I19" s="4"/>
      <c r="J19" s="4"/>
      <c r="K19" s="4"/>
    </row>
    <row r="20">
      <c r="A20" s="5" t="s">
        <v>23</v>
      </c>
      <c r="B20" s="6">
        <v>0.004</v>
      </c>
      <c r="C20" s="6">
        <v>400.0</v>
      </c>
      <c r="D20" s="22">
        <v>32.0</v>
      </c>
      <c r="E20" s="6">
        <f t="shared" si="1"/>
        <v>12.5</v>
      </c>
      <c r="F20" s="9">
        <v>13.0</v>
      </c>
      <c r="G20" s="4"/>
      <c r="H20" s="4"/>
      <c r="I20" s="4"/>
      <c r="J20" s="4"/>
      <c r="K20" s="4"/>
    </row>
    <row r="21">
      <c r="A21" s="5" t="s">
        <v>24</v>
      </c>
      <c r="B21" s="6">
        <v>32.25</v>
      </c>
      <c r="C21" s="6">
        <v>3225000.0</v>
      </c>
      <c r="D21" s="20">
        <v>308245.0</v>
      </c>
      <c r="E21" s="6">
        <f t="shared" si="1"/>
        <v>10.46245681</v>
      </c>
      <c r="F21" s="9">
        <v>10.0</v>
      </c>
      <c r="G21" s="4"/>
      <c r="H21" s="4"/>
      <c r="I21" s="4"/>
      <c r="J21" s="4"/>
      <c r="K21" s="4"/>
    </row>
    <row r="22">
      <c r="A22" s="5" t="s">
        <v>25</v>
      </c>
      <c r="B22" s="6">
        <v>33.8</v>
      </c>
      <c r="C22" s="6">
        <v>3380000.0</v>
      </c>
      <c r="D22" s="20">
        <v>307713.0</v>
      </c>
      <c r="E22" s="6">
        <f t="shared" si="1"/>
        <v>10.98426131</v>
      </c>
      <c r="F22" s="9">
        <v>11.0</v>
      </c>
      <c r="G22" s="4"/>
      <c r="H22" s="4"/>
      <c r="I22" s="4"/>
      <c r="J22" s="4"/>
      <c r="K22" s="4"/>
    </row>
    <row r="23">
      <c r="A23" s="14" t="s">
        <v>26</v>
      </c>
      <c r="B23" s="6">
        <v>0.4</v>
      </c>
      <c r="C23" s="6">
        <v>40000.0</v>
      </c>
      <c r="D23" s="20">
        <v>22327.0</v>
      </c>
      <c r="E23" s="6">
        <f t="shared" si="1"/>
        <v>1.791552828</v>
      </c>
      <c r="F23" s="9">
        <v>2.0</v>
      </c>
      <c r="G23" s="4"/>
      <c r="H23" s="4"/>
      <c r="I23" s="4"/>
      <c r="J23" s="4"/>
      <c r="K23" s="4"/>
    </row>
    <row r="24">
      <c r="A24" s="5" t="s">
        <v>27</v>
      </c>
      <c r="B24" s="6">
        <v>1.11</v>
      </c>
      <c r="C24" s="6">
        <v>111000.0</v>
      </c>
      <c r="D24" s="20">
        <v>22429.0</v>
      </c>
      <c r="E24" s="6">
        <f t="shared" si="1"/>
        <v>4.94895002</v>
      </c>
      <c r="F24" s="9">
        <v>5.0</v>
      </c>
      <c r="G24" s="4"/>
      <c r="H24" s="4"/>
      <c r="I24" s="4"/>
      <c r="J24" s="4"/>
      <c r="K24" s="4"/>
    </row>
    <row r="25">
      <c r="A25" s="5" t="s">
        <v>28</v>
      </c>
      <c r="B25" s="6">
        <v>0.04</v>
      </c>
      <c r="C25" s="6">
        <v>4000.0</v>
      </c>
      <c r="D25" s="20">
        <v>21081.0</v>
      </c>
      <c r="E25" s="6">
        <f t="shared" si="1"/>
        <v>0.1897443195</v>
      </c>
      <c r="F25" s="9">
        <v>0.2</v>
      </c>
      <c r="G25" s="4"/>
      <c r="H25" s="4"/>
      <c r="I25" s="4"/>
      <c r="J25" s="4"/>
      <c r="K25" s="4"/>
    </row>
    <row r="26">
      <c r="A26" s="5" t="s">
        <v>29</v>
      </c>
      <c r="B26" s="6">
        <v>0.38</v>
      </c>
      <c r="C26" s="6">
        <v>38000.0</v>
      </c>
      <c r="D26" s="20">
        <v>16579.0</v>
      </c>
      <c r="E26" s="6">
        <f t="shared" si="1"/>
        <v>2.292056216</v>
      </c>
      <c r="F26" s="9">
        <v>2.0</v>
      </c>
      <c r="G26" s="4"/>
      <c r="H26" s="4"/>
      <c r="I26" s="4"/>
      <c r="J26" s="4"/>
      <c r="K26" s="4"/>
    </row>
    <row r="27">
      <c r="A27" s="5" t="s">
        <v>30</v>
      </c>
      <c r="B27" s="6">
        <v>16.69</v>
      </c>
      <c r="C27" s="6">
        <v>1669000.0</v>
      </c>
      <c r="D27" s="20">
        <v>155707.0</v>
      </c>
      <c r="E27" s="6">
        <f t="shared" si="1"/>
        <v>10.71885015</v>
      </c>
      <c r="F27" s="9">
        <v>11.0</v>
      </c>
      <c r="G27" s="4"/>
      <c r="H27" s="4"/>
      <c r="I27" s="4"/>
      <c r="J27" s="4"/>
      <c r="K27" s="4"/>
    </row>
    <row r="28">
      <c r="A28" s="5" t="s">
        <v>31</v>
      </c>
      <c r="B28" s="6">
        <v>0.15</v>
      </c>
      <c r="C28" s="6">
        <v>15000.0</v>
      </c>
      <c r="D28" s="22">
        <v>479.0</v>
      </c>
      <c r="E28" s="6">
        <f t="shared" si="1"/>
        <v>31.31524008</v>
      </c>
      <c r="F28" s="9">
        <v>31.0</v>
      </c>
      <c r="G28" s="4"/>
      <c r="H28" s="4"/>
      <c r="I28" s="4"/>
      <c r="J28" s="4"/>
      <c r="K28" s="4"/>
    </row>
    <row r="29">
      <c r="A29" s="5" t="s">
        <v>32</v>
      </c>
      <c r="B29" s="6">
        <v>20.35</v>
      </c>
      <c r="C29" s="6">
        <v>2035000.0</v>
      </c>
      <c r="D29" s="20">
        <v>50362.0</v>
      </c>
      <c r="E29" s="6">
        <f t="shared" si="1"/>
        <v>40.40745006</v>
      </c>
      <c r="F29" s="9">
        <v>40.0</v>
      </c>
      <c r="G29" s="4"/>
      <c r="H29" s="4"/>
      <c r="I29" s="4"/>
      <c r="J29" s="4"/>
      <c r="K29" s="4"/>
    </row>
    <row r="30">
      <c r="A30" s="5" t="s">
        <v>33</v>
      </c>
      <c r="B30" s="6">
        <v>10.79</v>
      </c>
      <c r="C30" s="6">
        <v>1079000.0</v>
      </c>
      <c r="D30" s="20">
        <v>342239.0</v>
      </c>
      <c r="E30" s="6">
        <f t="shared" si="1"/>
        <v>3.15276751</v>
      </c>
      <c r="F30" s="9">
        <v>3.0</v>
      </c>
      <c r="G30" s="4"/>
      <c r="H30" s="4"/>
      <c r="I30" s="4"/>
      <c r="J30" s="4"/>
      <c r="K30" s="4"/>
    </row>
    <row r="31">
      <c r="A31" s="5" t="s">
        <v>34</v>
      </c>
      <c r="B31" s="6">
        <v>0.05</v>
      </c>
      <c r="C31" s="6">
        <v>5000.0</v>
      </c>
      <c r="D31" s="20">
        <v>7096.0</v>
      </c>
      <c r="E31" s="6">
        <f t="shared" si="1"/>
        <v>0.7046223224</v>
      </c>
      <c r="F31" s="9">
        <v>1.0</v>
      </c>
      <c r="G31" s="4"/>
      <c r="H31" s="4"/>
      <c r="I31" s="4"/>
      <c r="J31" s="4"/>
      <c r="K31" s="4"/>
    </row>
    <row r="32">
      <c r="A32" s="5" t="s">
        <v>35</v>
      </c>
      <c r="B32" s="6">
        <v>20.65</v>
      </c>
      <c r="C32" s="6">
        <v>2065000.0</v>
      </c>
      <c r="D32" s="20">
        <v>130058.0</v>
      </c>
      <c r="E32" s="6">
        <f t="shared" si="1"/>
        <v>15.87753156</v>
      </c>
      <c r="F32" s="9">
        <v>16.0</v>
      </c>
      <c r="G32" s="4"/>
      <c r="H32" s="4"/>
      <c r="I32" s="4"/>
      <c r="J32" s="4"/>
      <c r="K32" s="4"/>
    </row>
    <row r="33">
      <c r="A33" s="5" t="s">
        <v>36</v>
      </c>
      <c r="B33" s="23">
        <v>13.68</v>
      </c>
      <c r="C33" s="6">
        <f>B33*100000</f>
        <v>1368000</v>
      </c>
      <c r="D33" s="20">
        <v>112077.0</v>
      </c>
      <c r="E33" s="6">
        <f t="shared" si="1"/>
        <v>12.20589416</v>
      </c>
      <c r="F33" s="12">
        <v>12.0</v>
      </c>
      <c r="G33" s="11"/>
      <c r="H33" s="15"/>
      <c r="I33" s="4"/>
      <c r="J33" s="4"/>
      <c r="K33" s="4"/>
    </row>
    <row r="34">
      <c r="A34" s="5" t="s">
        <v>37</v>
      </c>
      <c r="B34" s="6">
        <v>2.74</v>
      </c>
      <c r="C34" s="6">
        <v>274000.0</v>
      </c>
      <c r="D34" s="20">
        <v>10486.0</v>
      </c>
      <c r="E34" s="6">
        <f t="shared" si="1"/>
        <v>26.1300782</v>
      </c>
      <c r="F34" s="9">
        <v>26.0</v>
      </c>
      <c r="G34" s="4"/>
      <c r="H34" s="4"/>
      <c r="I34" s="4"/>
      <c r="J34" s="4"/>
      <c r="K34" s="4"/>
    </row>
    <row r="35">
      <c r="A35" s="5" t="s">
        <v>38</v>
      </c>
      <c r="B35" s="6">
        <v>68.57</v>
      </c>
      <c r="C35" s="6">
        <v>6857000.0</v>
      </c>
      <c r="D35" s="20">
        <v>240928.0</v>
      </c>
      <c r="E35" s="6">
        <f t="shared" si="1"/>
        <v>28.46078496</v>
      </c>
      <c r="F35" s="9">
        <v>28.0</v>
      </c>
      <c r="G35" s="4"/>
      <c r="H35" s="4"/>
      <c r="I35" s="4"/>
      <c r="J35" s="4"/>
      <c r="K35" s="4"/>
    </row>
    <row r="36">
      <c r="A36" s="5" t="s">
        <v>39</v>
      </c>
      <c r="B36" s="6">
        <v>2.07</v>
      </c>
      <c r="C36" s="6">
        <v>207000.0</v>
      </c>
      <c r="D36" s="20">
        <v>53483.0</v>
      </c>
      <c r="E36" s="6">
        <f t="shared" si="1"/>
        <v>3.870388722</v>
      </c>
      <c r="F36" s="9">
        <v>4.0</v>
      </c>
      <c r="G36" s="4"/>
      <c r="H36" s="4"/>
      <c r="I36" s="4"/>
      <c r="J36" s="4"/>
      <c r="K36" s="4"/>
    </row>
    <row r="37">
      <c r="A37" s="5" t="s">
        <v>40</v>
      </c>
      <c r="B37" s="6">
        <v>27.58</v>
      </c>
      <c r="C37" s="6">
        <v>2758000.0</v>
      </c>
      <c r="D37" s="20">
        <v>88752.0</v>
      </c>
      <c r="E37" s="6">
        <f t="shared" si="1"/>
        <v>31.07535605</v>
      </c>
      <c r="F37" s="9">
        <v>31.0</v>
      </c>
      <c r="G37" s="4"/>
      <c r="H37" s="4"/>
      <c r="I37" s="4"/>
      <c r="J37" s="4"/>
      <c r="K37" s="4"/>
    </row>
    <row r="38">
      <c r="A38" s="16"/>
      <c r="B38" s="4"/>
      <c r="C38" s="4"/>
      <c r="D38" s="17"/>
      <c r="E38" s="4"/>
      <c r="F38" s="4"/>
      <c r="G38" s="4"/>
      <c r="H38" s="4"/>
      <c r="I38" s="4"/>
      <c r="J38" s="4"/>
      <c r="K38" s="4"/>
    </row>
    <row r="39">
      <c r="A39" s="4"/>
      <c r="B39" s="4"/>
      <c r="C39" s="4"/>
      <c r="D39" s="17"/>
      <c r="E39" s="4"/>
      <c r="F39" s="4"/>
      <c r="G39" s="4"/>
      <c r="H39" s="4"/>
      <c r="I39" s="4"/>
      <c r="J39" s="4"/>
      <c r="K39" s="4"/>
    </row>
  </sheetData>
  <mergeCells count="1">
    <mergeCell ref="G1:K1"/>
  </mergeCell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6.43"/>
  </cols>
  <sheetData>
    <row r="1">
      <c r="A1" s="24" t="s">
        <v>0</v>
      </c>
      <c r="B1" s="2" t="s">
        <v>50</v>
      </c>
      <c r="C1" s="4"/>
      <c r="D1" s="4"/>
    </row>
    <row r="2">
      <c r="A2" s="25" t="s">
        <v>5</v>
      </c>
      <c r="B2" s="9">
        <v>33.0</v>
      </c>
      <c r="C2" s="26"/>
      <c r="D2" s="27"/>
    </row>
    <row r="3">
      <c r="A3" s="25" t="s">
        <v>6</v>
      </c>
      <c r="B3" s="9">
        <v>73.0</v>
      </c>
      <c r="C3" s="4"/>
      <c r="D3" s="28"/>
    </row>
    <row r="4">
      <c r="A4" s="25" t="s">
        <v>7</v>
      </c>
      <c r="B4" s="9">
        <v>70.0</v>
      </c>
      <c r="C4" s="4"/>
    </row>
    <row r="5">
      <c r="A5" s="25" t="s">
        <v>8</v>
      </c>
      <c r="B5" s="9">
        <v>74.0</v>
      </c>
      <c r="C5" s="4"/>
      <c r="D5" s="11"/>
    </row>
    <row r="6">
      <c r="A6" s="25" t="s">
        <v>9</v>
      </c>
      <c r="B6" s="9">
        <v>212.0</v>
      </c>
      <c r="C6" s="11"/>
      <c r="D6" s="11"/>
    </row>
    <row r="7">
      <c r="A7" s="25" t="s">
        <v>10</v>
      </c>
      <c r="B7" s="9">
        <v>91.0</v>
      </c>
      <c r="C7" s="4"/>
    </row>
    <row r="8">
      <c r="A8" s="25" t="s">
        <v>11</v>
      </c>
      <c r="B8" s="9">
        <v>128.0</v>
      </c>
      <c r="C8" s="4"/>
      <c r="D8" s="4"/>
    </row>
    <row r="9">
      <c r="A9" s="25" t="s">
        <v>12</v>
      </c>
      <c r="B9" s="9">
        <v>73.0</v>
      </c>
      <c r="C9" s="11"/>
      <c r="D9" s="11"/>
    </row>
    <row r="10">
      <c r="A10" s="25" t="s">
        <v>13</v>
      </c>
      <c r="B10" s="9">
        <v>68.0</v>
      </c>
      <c r="C10" s="11"/>
      <c r="D10" s="11"/>
    </row>
    <row r="11">
      <c r="A11" s="25" t="s">
        <v>14</v>
      </c>
      <c r="B11" s="9">
        <v>217.0</v>
      </c>
      <c r="C11" s="4"/>
      <c r="D11" s="4"/>
    </row>
    <row r="12">
      <c r="A12" s="25" t="s">
        <v>15</v>
      </c>
      <c r="B12" s="9">
        <v>54.0</v>
      </c>
      <c r="C12" s="4"/>
      <c r="D12" s="4"/>
    </row>
    <row r="13">
      <c r="A13" s="25" t="s">
        <v>16</v>
      </c>
      <c r="B13" s="9">
        <v>89.0</v>
      </c>
      <c r="C13" s="4"/>
      <c r="D13" s="4"/>
    </row>
    <row r="14">
      <c r="A14" s="25" t="s">
        <v>17</v>
      </c>
      <c r="B14" s="9">
        <v>155.0</v>
      </c>
      <c r="C14" s="4"/>
      <c r="D14" s="4"/>
    </row>
    <row r="15">
      <c r="A15" s="25" t="s">
        <v>18</v>
      </c>
      <c r="B15" s="9">
        <v>87.0</v>
      </c>
      <c r="C15" s="4"/>
      <c r="D15" s="4"/>
    </row>
    <row r="16">
      <c r="A16" s="25" t="s">
        <v>19</v>
      </c>
      <c r="B16" s="9">
        <v>123.0</v>
      </c>
      <c r="C16" s="4"/>
      <c r="D16" s="4"/>
    </row>
    <row r="17">
      <c r="A17" s="25" t="s">
        <v>20</v>
      </c>
      <c r="B17" s="9">
        <v>172.0</v>
      </c>
      <c r="C17" s="4"/>
      <c r="D17" s="4"/>
    </row>
    <row r="18">
      <c r="A18" s="25" t="s">
        <v>21</v>
      </c>
      <c r="B18" s="9">
        <v>91.0</v>
      </c>
      <c r="C18" s="4"/>
      <c r="D18" s="4"/>
    </row>
    <row r="19">
      <c r="A19" s="25" t="s">
        <v>22</v>
      </c>
      <c r="B19" s="9">
        <v>55.0</v>
      </c>
      <c r="C19" s="4"/>
      <c r="D19" s="4"/>
    </row>
    <row r="20">
      <c r="A20" s="25" t="s">
        <v>23</v>
      </c>
      <c r="B20" s="9">
        <v>30.0</v>
      </c>
      <c r="C20" s="11"/>
      <c r="D20" s="4"/>
    </row>
    <row r="21">
      <c r="A21" s="25" t="s">
        <v>24</v>
      </c>
      <c r="B21" s="9">
        <v>120.0</v>
      </c>
      <c r="C21" s="4"/>
      <c r="D21" s="4"/>
    </row>
    <row r="22">
      <c r="A22" s="25" t="s">
        <v>25</v>
      </c>
      <c r="B22" s="9">
        <v>110.0</v>
      </c>
      <c r="C22" s="4"/>
      <c r="D22" s="4"/>
    </row>
    <row r="23">
      <c r="A23" s="29" t="s">
        <v>26</v>
      </c>
      <c r="B23" s="9">
        <v>29.0</v>
      </c>
      <c r="C23" s="11"/>
      <c r="D23" s="4"/>
    </row>
    <row r="24">
      <c r="A24" s="25" t="s">
        <v>27</v>
      </c>
      <c r="B24" s="9">
        <v>59.0</v>
      </c>
      <c r="C24" s="4"/>
      <c r="D24" s="4"/>
    </row>
    <row r="25">
      <c r="A25" s="25" t="s">
        <v>28</v>
      </c>
      <c r="B25" s="9">
        <v>43.0</v>
      </c>
      <c r="C25" s="4"/>
      <c r="D25" s="4"/>
    </row>
    <row r="26">
      <c r="A26" s="25" t="s">
        <v>29</v>
      </c>
      <c r="B26" s="9">
        <v>110.0</v>
      </c>
      <c r="C26" s="4"/>
      <c r="D26" s="4"/>
    </row>
    <row r="27">
      <c r="A27" s="25" t="s">
        <v>30</v>
      </c>
      <c r="B27" s="9">
        <v>88.0</v>
      </c>
      <c r="C27" s="4"/>
      <c r="D27" s="4"/>
    </row>
    <row r="28">
      <c r="A28" s="25" t="s">
        <v>31</v>
      </c>
      <c r="B28" s="9">
        <v>39.0</v>
      </c>
      <c r="C28" s="4"/>
      <c r="D28" s="4"/>
    </row>
    <row r="29">
      <c r="A29" s="25" t="s">
        <v>32</v>
      </c>
      <c r="B29" s="9">
        <v>123.0</v>
      </c>
      <c r="C29" s="4"/>
      <c r="D29" s="4"/>
    </row>
    <row r="30">
      <c r="A30" s="25" t="s">
        <v>33</v>
      </c>
      <c r="B30" s="9">
        <v>165.0</v>
      </c>
      <c r="C30" s="4"/>
      <c r="D30" s="4"/>
    </row>
    <row r="31">
      <c r="A31" s="25" t="s">
        <v>34</v>
      </c>
      <c r="B31" s="9">
        <v>33.0</v>
      </c>
      <c r="C31" s="11"/>
      <c r="D31" s="4"/>
    </row>
    <row r="32">
      <c r="A32" s="25" t="s">
        <v>35</v>
      </c>
      <c r="B32" s="9">
        <v>72.0</v>
      </c>
      <c r="C32" s="4"/>
      <c r="D32" s="4"/>
    </row>
    <row r="33">
      <c r="A33" s="25" t="s">
        <v>36</v>
      </c>
      <c r="B33" s="9">
        <v>80.0</v>
      </c>
      <c r="C33" s="11"/>
      <c r="D33" s="4"/>
    </row>
    <row r="34">
      <c r="A34" s="25" t="s">
        <v>37</v>
      </c>
      <c r="B34" s="9">
        <v>62.0</v>
      </c>
      <c r="C34" s="11"/>
      <c r="D34" s="4"/>
    </row>
    <row r="35">
      <c r="A35" s="25" t="s">
        <v>38</v>
      </c>
      <c r="B35" s="9">
        <v>173.0</v>
      </c>
      <c r="C35" s="4"/>
      <c r="D35" s="4"/>
    </row>
    <row r="36">
      <c r="A36" s="25" t="s">
        <v>39</v>
      </c>
      <c r="B36" s="9">
        <v>144.0</v>
      </c>
      <c r="C36" s="4"/>
      <c r="D36" s="4"/>
    </row>
    <row r="37">
      <c r="A37" s="25" t="s">
        <v>40</v>
      </c>
      <c r="B37" s="9">
        <v>114.0</v>
      </c>
      <c r="C37" s="4"/>
      <c r="D37" s="4"/>
    </row>
    <row r="38">
      <c r="A38" s="16"/>
      <c r="B38" s="4"/>
      <c r="C38" s="4"/>
      <c r="D38" s="4"/>
    </row>
  </sheetData>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c r="B1" s="1" t="s">
        <v>51</v>
      </c>
      <c r="C1" s="3" t="s">
        <v>47</v>
      </c>
      <c r="D1" s="2" t="s">
        <v>52</v>
      </c>
      <c r="E1" s="2" t="s">
        <v>53</v>
      </c>
      <c r="F1" s="4"/>
      <c r="G1" s="4"/>
    </row>
    <row r="2">
      <c r="A2" s="5" t="s">
        <v>5</v>
      </c>
      <c r="B2" s="20">
        <v>380581.0</v>
      </c>
      <c r="C2" s="20">
        <v>8249.0</v>
      </c>
      <c r="D2" s="8">
        <f t="shared" ref="D2:D37" si="1">B2/C2/10</f>
        <v>4.613662262</v>
      </c>
      <c r="E2" s="9">
        <v>5.0</v>
      </c>
      <c r="F2" s="4"/>
      <c r="G2" s="4"/>
    </row>
    <row r="3">
      <c r="A3" s="5" t="s">
        <v>6</v>
      </c>
      <c r="B3" s="17">
        <v>4.9577103E7</v>
      </c>
      <c r="C3" s="20">
        <v>162968.0</v>
      </c>
      <c r="D3" s="8">
        <f t="shared" si="1"/>
        <v>30.42137291</v>
      </c>
      <c r="E3" s="9">
        <v>30.0</v>
      </c>
      <c r="F3" s="4"/>
      <c r="G3" s="11"/>
    </row>
    <row r="4">
      <c r="A4" s="5" t="s">
        <v>7</v>
      </c>
      <c r="B4" s="20">
        <v>1383727.0</v>
      </c>
      <c r="C4" s="20">
        <v>83743.0</v>
      </c>
      <c r="D4" s="8">
        <f t="shared" si="1"/>
        <v>1.65234945</v>
      </c>
      <c r="E4" s="9">
        <v>2.0</v>
      </c>
      <c r="F4" s="4"/>
      <c r="G4" s="4"/>
    </row>
    <row r="5">
      <c r="A5" s="5" t="s">
        <v>8</v>
      </c>
      <c r="B5" s="20">
        <v>3.1205576E7</v>
      </c>
      <c r="C5" s="20">
        <v>78438.0</v>
      </c>
      <c r="D5" s="8">
        <f t="shared" si="1"/>
        <v>39.78374767</v>
      </c>
      <c r="E5" s="9">
        <v>40.0</v>
      </c>
      <c r="F5" s="4"/>
      <c r="G5" s="4"/>
    </row>
    <row r="6">
      <c r="A6" s="5" t="s">
        <v>9</v>
      </c>
      <c r="B6" s="20">
        <v>1.04099452E8</v>
      </c>
      <c r="C6" s="20">
        <v>94163.0</v>
      </c>
      <c r="D6" s="8">
        <f t="shared" si="1"/>
        <v>110.5523953</v>
      </c>
      <c r="E6" s="9">
        <v>110.0</v>
      </c>
      <c r="F6" s="4"/>
      <c r="G6" s="4"/>
    </row>
    <row r="7">
      <c r="A7" s="5" t="s">
        <v>10</v>
      </c>
      <c r="B7" s="20">
        <v>1055450.0</v>
      </c>
      <c r="C7" s="22">
        <v>114.0</v>
      </c>
      <c r="D7" s="8">
        <f t="shared" si="1"/>
        <v>925.8333333</v>
      </c>
      <c r="E7" s="9">
        <v>925.0</v>
      </c>
      <c r="F7" s="4"/>
      <c r="G7" s="4"/>
    </row>
    <row r="8">
      <c r="A8" s="5" t="s">
        <v>11</v>
      </c>
      <c r="B8" s="20">
        <v>2.5545198E7</v>
      </c>
      <c r="C8" s="20">
        <v>135191.0</v>
      </c>
      <c r="D8" s="8">
        <f t="shared" si="1"/>
        <v>18.89563506</v>
      </c>
      <c r="E8" s="9">
        <v>19.0</v>
      </c>
      <c r="F8" s="4"/>
      <c r="G8" s="4"/>
    </row>
    <row r="9">
      <c r="A9" s="5" t="s">
        <v>54</v>
      </c>
      <c r="B9" s="20">
        <v>343709.0</v>
      </c>
      <c r="C9" s="22">
        <v>490.0</v>
      </c>
      <c r="D9" s="8">
        <f t="shared" si="1"/>
        <v>70.14469388</v>
      </c>
      <c r="E9" s="9">
        <v>70.0</v>
      </c>
      <c r="F9" s="4"/>
      <c r="G9" s="4"/>
    </row>
    <row r="10">
      <c r="A10" s="5" t="s">
        <v>13</v>
      </c>
      <c r="B10" s="20">
        <v>52076.0</v>
      </c>
      <c r="C10" s="22">
        <v>112.0</v>
      </c>
      <c r="D10" s="8">
        <f t="shared" si="1"/>
        <v>46.49642857</v>
      </c>
      <c r="E10" s="9">
        <v>46.0</v>
      </c>
      <c r="F10" s="4"/>
      <c r="G10" s="4"/>
    </row>
    <row r="11">
      <c r="A11" s="5" t="s">
        <v>14</v>
      </c>
      <c r="B11" s="20">
        <v>1.6787941E7</v>
      </c>
      <c r="C11" s="20">
        <v>1484.0</v>
      </c>
      <c r="D11" s="8">
        <f t="shared" si="1"/>
        <v>1131.262871</v>
      </c>
      <c r="E11" s="9">
        <v>1130.0</v>
      </c>
      <c r="F11" s="4"/>
      <c r="G11" s="4"/>
    </row>
    <row r="12">
      <c r="A12" s="5" t="s">
        <v>15</v>
      </c>
      <c r="B12" s="20">
        <v>1458545.0</v>
      </c>
      <c r="C12" s="20">
        <v>3702.0</v>
      </c>
      <c r="D12" s="8">
        <f t="shared" si="1"/>
        <v>39.39883847</v>
      </c>
      <c r="E12" s="9">
        <v>39.0</v>
      </c>
      <c r="F12" s="4"/>
      <c r="G12" s="4"/>
    </row>
    <row r="13">
      <c r="A13" s="5" t="s">
        <v>16</v>
      </c>
      <c r="B13" s="20">
        <v>6.0439692E7</v>
      </c>
      <c r="C13" s="20">
        <v>196024.0</v>
      </c>
      <c r="D13" s="8">
        <f t="shared" si="1"/>
        <v>30.83280211</v>
      </c>
      <c r="E13" s="9">
        <v>31.0</v>
      </c>
      <c r="F13" s="4"/>
      <c r="G13" s="4"/>
    </row>
    <row r="14">
      <c r="A14" s="5" t="s">
        <v>17</v>
      </c>
      <c r="B14" s="20">
        <v>2.5351462E7</v>
      </c>
      <c r="C14" s="20">
        <v>44212.0</v>
      </c>
      <c r="D14" s="8">
        <f t="shared" si="1"/>
        <v>57.34068126</v>
      </c>
      <c r="E14" s="9">
        <v>57.0</v>
      </c>
      <c r="F14" s="4"/>
      <c r="G14" s="4"/>
    </row>
    <row r="15">
      <c r="A15" s="5" t="s">
        <v>18</v>
      </c>
      <c r="B15" s="20">
        <v>6864602.0</v>
      </c>
      <c r="C15" s="20">
        <v>55673.0</v>
      </c>
      <c r="D15" s="8">
        <f t="shared" si="1"/>
        <v>12.33021752</v>
      </c>
      <c r="E15" s="9">
        <v>12.0</v>
      </c>
      <c r="F15" s="4"/>
      <c r="G15" s="4"/>
    </row>
    <row r="16">
      <c r="A16" s="5" t="s">
        <v>19</v>
      </c>
      <c r="B16" s="20">
        <v>1.2267032E7</v>
      </c>
      <c r="C16" s="17">
        <v>125535.0</v>
      </c>
      <c r="D16" s="8">
        <f t="shared" si="1"/>
        <v>9.771802286</v>
      </c>
      <c r="E16" s="9">
        <v>10.0</v>
      </c>
      <c r="F16" s="4"/>
      <c r="G16" s="4"/>
    </row>
    <row r="17">
      <c r="A17" s="5" t="s">
        <v>20</v>
      </c>
      <c r="B17" s="20">
        <v>3.2988134E7</v>
      </c>
      <c r="C17" s="20">
        <v>79714.0</v>
      </c>
      <c r="D17" s="8">
        <f t="shared" si="1"/>
        <v>41.38311213</v>
      </c>
      <c r="E17" s="9">
        <v>41.0</v>
      </c>
      <c r="F17" s="4"/>
      <c r="G17" s="4"/>
    </row>
    <row r="18">
      <c r="A18" s="5" t="s">
        <v>21</v>
      </c>
      <c r="B18" s="20">
        <v>6.1095297E7</v>
      </c>
      <c r="C18" s="20">
        <v>191791.0</v>
      </c>
      <c r="D18" s="8">
        <f t="shared" si="1"/>
        <v>31.85514284</v>
      </c>
      <c r="E18" s="9">
        <v>32.0</v>
      </c>
      <c r="F18" s="4"/>
      <c r="G18" s="4"/>
    </row>
    <row r="19">
      <c r="A19" s="5" t="s">
        <v>22</v>
      </c>
      <c r="B19" s="20">
        <v>3.3406061E7</v>
      </c>
      <c r="C19" s="20">
        <v>38863.0</v>
      </c>
      <c r="D19" s="8">
        <f t="shared" si="1"/>
        <v>85.95852353</v>
      </c>
      <c r="E19" s="9">
        <v>86.0</v>
      </c>
      <c r="F19" s="4"/>
      <c r="G19" s="4"/>
    </row>
    <row r="20">
      <c r="A20" s="5" t="s">
        <v>23</v>
      </c>
      <c r="B20" s="20">
        <v>64473.0</v>
      </c>
      <c r="C20" s="22">
        <v>32.0</v>
      </c>
      <c r="D20" s="8">
        <f t="shared" si="1"/>
        <v>201.478125</v>
      </c>
      <c r="E20" s="9">
        <v>201.0</v>
      </c>
      <c r="F20" s="4"/>
      <c r="G20" s="4"/>
    </row>
    <row r="21">
      <c r="A21" s="5" t="s">
        <v>24</v>
      </c>
      <c r="B21" s="20">
        <v>7.2626809E7</v>
      </c>
      <c r="C21" s="20">
        <v>308245.0</v>
      </c>
      <c r="D21" s="8">
        <f t="shared" si="1"/>
        <v>23.56139078</v>
      </c>
      <c r="E21" s="9">
        <v>24.0</v>
      </c>
      <c r="F21" s="4"/>
      <c r="G21" s="4"/>
    </row>
    <row r="22">
      <c r="A22" s="5" t="s">
        <v>25</v>
      </c>
      <c r="B22" s="20">
        <v>1.12374333E8</v>
      </c>
      <c r="C22" s="20">
        <v>307713.0</v>
      </c>
      <c r="D22" s="8">
        <f t="shared" si="1"/>
        <v>36.51920231</v>
      </c>
      <c r="E22" s="9">
        <v>37.0</v>
      </c>
      <c r="F22" s="4"/>
      <c r="G22" s="4"/>
    </row>
    <row r="23">
      <c r="A23" s="14" t="s">
        <v>26</v>
      </c>
      <c r="B23" s="20">
        <v>2570390.0</v>
      </c>
      <c r="C23" s="20">
        <v>22327.0</v>
      </c>
      <c r="D23" s="8">
        <f t="shared" si="1"/>
        <v>11.51247369</v>
      </c>
      <c r="E23" s="9">
        <v>12.0</v>
      </c>
      <c r="F23" s="4"/>
      <c r="G23" s="4"/>
    </row>
    <row r="24">
      <c r="A24" s="5" t="s">
        <v>27</v>
      </c>
      <c r="B24" s="20">
        <v>2966889.0</v>
      </c>
      <c r="C24" s="20">
        <v>22429.0</v>
      </c>
      <c r="D24" s="8">
        <f t="shared" si="1"/>
        <v>13.22791475</v>
      </c>
      <c r="E24" s="9">
        <v>13.0</v>
      </c>
      <c r="F24" s="4"/>
      <c r="G24" s="4"/>
    </row>
    <row r="25">
      <c r="A25" s="5" t="s">
        <v>28</v>
      </c>
      <c r="B25" s="20">
        <v>1097206.0</v>
      </c>
      <c r="C25" s="20">
        <v>21081.0</v>
      </c>
      <c r="D25" s="8">
        <f t="shared" si="1"/>
        <v>5.204715146</v>
      </c>
      <c r="E25" s="9">
        <v>5.0</v>
      </c>
      <c r="F25" s="4"/>
      <c r="G25" s="4"/>
    </row>
    <row r="26">
      <c r="A26" s="5" t="s">
        <v>29</v>
      </c>
      <c r="B26" s="20">
        <v>1978502.0</v>
      </c>
      <c r="C26" s="20">
        <v>16579.0</v>
      </c>
      <c r="D26" s="8">
        <f t="shared" si="1"/>
        <v>11.9337837</v>
      </c>
      <c r="E26" s="9">
        <v>12.0</v>
      </c>
      <c r="F26" s="4"/>
      <c r="G26" s="4"/>
    </row>
    <row r="27">
      <c r="A27" s="5" t="s">
        <v>30</v>
      </c>
      <c r="B27" s="20">
        <v>4.1974219E7</v>
      </c>
      <c r="C27" s="20">
        <v>155707.0</v>
      </c>
      <c r="D27" s="8">
        <f t="shared" si="1"/>
        <v>26.95718176</v>
      </c>
      <c r="E27" s="9">
        <v>27.0</v>
      </c>
      <c r="F27" s="4"/>
      <c r="G27" s="4"/>
    </row>
    <row r="28">
      <c r="A28" s="5" t="s">
        <v>31</v>
      </c>
      <c r="B28" s="20">
        <v>1247953.0</v>
      </c>
      <c r="C28" s="22">
        <v>479.0</v>
      </c>
      <c r="D28" s="8">
        <f t="shared" si="1"/>
        <v>260.5329854</v>
      </c>
      <c r="E28" s="9">
        <v>260.0</v>
      </c>
      <c r="F28" s="4"/>
      <c r="G28" s="4"/>
    </row>
    <row r="29">
      <c r="A29" s="5" t="s">
        <v>32</v>
      </c>
      <c r="B29" s="20">
        <v>2.7743338E7</v>
      </c>
      <c r="C29" s="20">
        <v>50362.0</v>
      </c>
      <c r="D29" s="8">
        <f t="shared" si="1"/>
        <v>55.08784004</v>
      </c>
      <c r="E29" s="9">
        <v>55.0</v>
      </c>
      <c r="F29" s="4"/>
      <c r="G29" s="4"/>
    </row>
    <row r="30">
      <c r="A30" s="5" t="s">
        <v>33</v>
      </c>
      <c r="B30" s="20">
        <v>6.8548437E7</v>
      </c>
      <c r="C30" s="20">
        <v>342239.0</v>
      </c>
      <c r="D30" s="8">
        <f t="shared" si="1"/>
        <v>20.02940547</v>
      </c>
      <c r="E30" s="9">
        <v>20.0</v>
      </c>
      <c r="F30" s="4"/>
      <c r="G30" s="4"/>
    </row>
    <row r="31">
      <c r="A31" s="5" t="s">
        <v>34</v>
      </c>
      <c r="B31" s="20">
        <v>610577.0</v>
      </c>
      <c r="C31" s="20">
        <v>7096.0</v>
      </c>
      <c r="D31" s="8">
        <f t="shared" si="1"/>
        <v>8.604523675</v>
      </c>
      <c r="E31" s="9">
        <v>9.0</v>
      </c>
      <c r="F31" s="4"/>
      <c r="G31" s="4"/>
    </row>
    <row r="32">
      <c r="A32" s="5" t="s">
        <v>35</v>
      </c>
      <c r="B32" s="20">
        <v>7.214703E7</v>
      </c>
      <c r="C32" s="20">
        <v>130058.0</v>
      </c>
      <c r="D32" s="8">
        <f t="shared" si="1"/>
        <v>55.47296591</v>
      </c>
      <c r="E32" s="9">
        <v>55.0</v>
      </c>
      <c r="F32" s="4"/>
      <c r="G32" s="4"/>
    </row>
    <row r="33">
      <c r="A33" s="5" t="s">
        <v>36</v>
      </c>
      <c r="B33" s="20">
        <v>3.5003674E7</v>
      </c>
      <c r="C33" s="20">
        <v>112077.0</v>
      </c>
      <c r="D33" s="8">
        <f t="shared" si="1"/>
        <v>31.23180849</v>
      </c>
      <c r="E33" s="9">
        <v>31.0</v>
      </c>
      <c r="F33" s="4"/>
      <c r="G33" s="4"/>
    </row>
    <row r="34">
      <c r="A34" s="5" t="s">
        <v>37</v>
      </c>
      <c r="B34" s="20">
        <v>3673917.0</v>
      </c>
      <c r="C34" s="20">
        <v>10486.0</v>
      </c>
      <c r="D34" s="8">
        <f t="shared" si="1"/>
        <v>35.03640092</v>
      </c>
      <c r="E34" s="9">
        <v>35.0</v>
      </c>
      <c r="F34" s="4"/>
      <c r="G34" s="4"/>
    </row>
    <row r="35">
      <c r="A35" s="5" t="s">
        <v>38</v>
      </c>
      <c r="B35" s="20">
        <v>1.99812342E8</v>
      </c>
      <c r="C35" s="20">
        <v>240928.0</v>
      </c>
      <c r="D35" s="8">
        <f t="shared" si="1"/>
        <v>82.93446258</v>
      </c>
      <c r="E35" s="9">
        <v>83.0</v>
      </c>
      <c r="F35" s="4"/>
      <c r="G35" s="4"/>
    </row>
    <row r="36">
      <c r="A36" s="5" t="s">
        <v>39</v>
      </c>
      <c r="B36" s="20">
        <v>1.0086292E7</v>
      </c>
      <c r="C36" s="20">
        <v>53483.0</v>
      </c>
      <c r="D36" s="8">
        <f t="shared" si="1"/>
        <v>18.85887478</v>
      </c>
      <c r="E36" s="9">
        <v>19.0</v>
      </c>
      <c r="F36" s="4"/>
      <c r="G36" s="4"/>
    </row>
    <row r="37">
      <c r="A37" s="5" t="s">
        <v>40</v>
      </c>
      <c r="B37" s="20">
        <v>9.1276115E7</v>
      </c>
      <c r="C37" s="20">
        <v>88752.0</v>
      </c>
      <c r="D37" s="8">
        <f t="shared" si="1"/>
        <v>102.8440091</v>
      </c>
      <c r="E37" s="9">
        <v>103.0</v>
      </c>
      <c r="F37" s="4"/>
      <c r="G37" s="4"/>
    </row>
    <row r="38">
      <c r="A38" s="30"/>
      <c r="B38" s="31"/>
      <c r="C38" s="17"/>
      <c r="D38" s="6"/>
      <c r="E38" s="4"/>
      <c r="F38" s="4"/>
      <c r="G38" s="4"/>
    </row>
    <row r="39">
      <c r="A39" s="16"/>
      <c r="B39" s="17"/>
      <c r="C39" s="17"/>
      <c r="D39" s="4"/>
      <c r="E39" s="4"/>
      <c r="F39" s="4"/>
      <c r="G39" s="4"/>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14"/>
  </cols>
  <sheetData>
    <row r="1">
      <c r="A1" s="1" t="s">
        <v>0</v>
      </c>
      <c r="B1" s="2" t="s">
        <v>55</v>
      </c>
      <c r="C1" s="1" t="s">
        <v>51</v>
      </c>
      <c r="D1" s="2" t="s">
        <v>56</v>
      </c>
      <c r="E1" s="32" t="s">
        <v>57</v>
      </c>
      <c r="F1" s="4"/>
      <c r="G1" s="4"/>
      <c r="H1" s="4"/>
    </row>
    <row r="2">
      <c r="A2" s="5" t="s">
        <v>5</v>
      </c>
      <c r="B2" s="6">
        <v>70.0</v>
      </c>
      <c r="C2" s="20">
        <v>380581.0</v>
      </c>
      <c r="D2" s="8">
        <f t="shared" ref="D2:D37" si="1">B2*1000000/C2</f>
        <v>183.9293081</v>
      </c>
      <c r="E2" s="9">
        <v>184.0</v>
      </c>
      <c r="F2" s="4"/>
      <c r="G2" s="4"/>
      <c r="H2" s="4"/>
    </row>
    <row r="3">
      <c r="A3" s="5" t="s">
        <v>6</v>
      </c>
      <c r="B3" s="6">
        <v>11500.0</v>
      </c>
      <c r="C3" s="17">
        <v>4.9577103E7</v>
      </c>
      <c r="D3" s="8">
        <f t="shared" si="1"/>
        <v>231.96192</v>
      </c>
      <c r="E3" s="9">
        <v>232.0</v>
      </c>
      <c r="F3" s="4"/>
      <c r="G3" s="4"/>
      <c r="H3" s="4"/>
    </row>
    <row r="4">
      <c r="A4" s="5" t="s">
        <v>7</v>
      </c>
      <c r="B4" s="6">
        <v>110.0</v>
      </c>
      <c r="C4" s="20">
        <v>1383727.0</v>
      </c>
      <c r="D4" s="8">
        <f t="shared" si="1"/>
        <v>79.49544961</v>
      </c>
      <c r="E4" s="9">
        <v>79.0</v>
      </c>
      <c r="F4" s="4"/>
      <c r="G4" s="4"/>
    </row>
    <row r="5">
      <c r="A5" s="5" t="s">
        <v>8</v>
      </c>
      <c r="B5" s="6">
        <v>650.0</v>
      </c>
      <c r="C5" s="20">
        <v>3.1205576E7</v>
      </c>
      <c r="D5" s="8">
        <f t="shared" si="1"/>
        <v>20.82961071</v>
      </c>
      <c r="E5" s="9">
        <v>21.0</v>
      </c>
      <c r="F5" s="4"/>
      <c r="G5" s="4"/>
      <c r="H5" s="11"/>
    </row>
    <row r="6">
      <c r="A6" s="5" t="s">
        <v>9</v>
      </c>
      <c r="B6" s="6">
        <v>1670.0</v>
      </c>
      <c r="C6" s="20">
        <v>1.04099452E8</v>
      </c>
      <c r="D6" s="8">
        <f t="shared" si="1"/>
        <v>16.0423515</v>
      </c>
      <c r="E6" s="9">
        <v>16.0</v>
      </c>
      <c r="F6" s="4"/>
      <c r="G6" s="4"/>
      <c r="H6" s="4"/>
    </row>
    <row r="7">
      <c r="A7" s="5" t="s">
        <v>10</v>
      </c>
      <c r="B7" s="6">
        <v>340.0</v>
      </c>
      <c r="C7" s="20">
        <v>1055450.0</v>
      </c>
      <c r="D7" s="8">
        <f t="shared" si="1"/>
        <v>322.1374769</v>
      </c>
      <c r="E7" s="9">
        <v>322.0</v>
      </c>
      <c r="F7" s="4"/>
      <c r="G7" s="4"/>
      <c r="H7" s="4"/>
    </row>
    <row r="8">
      <c r="A8" s="5" t="s">
        <v>11</v>
      </c>
      <c r="B8" s="6">
        <v>1896.0</v>
      </c>
      <c r="C8" s="20">
        <v>2.5545198E7</v>
      </c>
      <c r="D8" s="8">
        <f t="shared" si="1"/>
        <v>74.22138595</v>
      </c>
      <c r="E8" s="9">
        <v>74.0</v>
      </c>
      <c r="F8" s="4"/>
      <c r="G8" s="4"/>
      <c r="H8" s="4"/>
    </row>
    <row r="9">
      <c r="A9" s="5" t="s">
        <v>12</v>
      </c>
      <c r="B9" s="6">
        <v>75.0</v>
      </c>
      <c r="C9" s="20">
        <v>343709.0</v>
      </c>
      <c r="D9" s="8">
        <f t="shared" si="1"/>
        <v>218.2078444</v>
      </c>
      <c r="E9" s="9">
        <v>218.0</v>
      </c>
      <c r="F9" s="11"/>
      <c r="G9" s="4"/>
      <c r="H9" s="4"/>
    </row>
    <row r="10">
      <c r="A10" s="5" t="s">
        <v>13</v>
      </c>
      <c r="B10" s="5">
        <v>10.0</v>
      </c>
      <c r="C10" s="33">
        <v>52076.0</v>
      </c>
      <c r="D10" s="8">
        <f t="shared" si="1"/>
        <v>192.0270374</v>
      </c>
      <c r="E10" s="9">
        <v>192.0</v>
      </c>
      <c r="F10" s="4"/>
      <c r="G10" s="4"/>
      <c r="H10" s="4"/>
    </row>
    <row r="11">
      <c r="A11" s="5" t="s">
        <v>14</v>
      </c>
      <c r="B11" s="6">
        <v>8390.0</v>
      </c>
      <c r="C11" s="20">
        <v>1.6787941E7</v>
      </c>
      <c r="D11" s="8">
        <f t="shared" si="1"/>
        <v>499.7634909</v>
      </c>
      <c r="E11" s="9">
        <v>500.0</v>
      </c>
      <c r="F11" s="4"/>
      <c r="G11" s="4"/>
      <c r="H11" s="4"/>
    </row>
    <row r="12">
      <c r="A12" s="5" t="s">
        <v>15</v>
      </c>
      <c r="B12" s="6">
        <v>183.0</v>
      </c>
      <c r="C12" s="20">
        <v>1458545.0</v>
      </c>
      <c r="D12" s="8">
        <f t="shared" si="1"/>
        <v>125.4675036</v>
      </c>
      <c r="E12" s="9">
        <v>125.0</v>
      </c>
      <c r="F12" s="4"/>
      <c r="G12" s="4"/>
      <c r="H12" s="4"/>
    </row>
    <row r="13">
      <c r="A13" s="5" t="s">
        <v>16</v>
      </c>
      <c r="B13" s="6">
        <v>9227.0</v>
      </c>
      <c r="C13" s="20">
        <v>6.0439692E7</v>
      </c>
      <c r="D13" s="8">
        <f t="shared" si="1"/>
        <v>152.6645768</v>
      </c>
      <c r="E13" s="9">
        <v>153.0</v>
      </c>
      <c r="F13" s="4"/>
      <c r="G13" s="4"/>
      <c r="H13" s="4"/>
    </row>
    <row r="14">
      <c r="A14" s="5" t="s">
        <v>17</v>
      </c>
      <c r="B14" s="6">
        <v>3490.0</v>
      </c>
      <c r="C14" s="20">
        <v>2.5351462E7</v>
      </c>
      <c r="D14" s="8">
        <f t="shared" si="1"/>
        <v>137.6646444</v>
      </c>
      <c r="E14" s="9">
        <v>138.0</v>
      </c>
      <c r="F14" s="4"/>
      <c r="G14" s="4"/>
      <c r="H14" s="4"/>
    </row>
    <row r="15">
      <c r="A15" s="5" t="s">
        <v>18</v>
      </c>
      <c r="B15" s="6">
        <v>300.0</v>
      </c>
      <c r="C15" s="20">
        <v>6864602.0</v>
      </c>
      <c r="D15" s="8">
        <f t="shared" si="1"/>
        <v>43.70246083</v>
      </c>
      <c r="E15" s="9">
        <v>44.0</v>
      </c>
      <c r="F15" s="4"/>
      <c r="G15" s="4"/>
      <c r="H15" s="4"/>
    </row>
    <row r="16">
      <c r="A16" s="5" t="s">
        <v>19</v>
      </c>
      <c r="B16" s="6">
        <v>1792.0</v>
      </c>
      <c r="C16" s="20">
        <v>1.2267032E7</v>
      </c>
      <c r="D16" s="8">
        <f t="shared" si="1"/>
        <v>146.0826058</v>
      </c>
      <c r="E16" s="9">
        <v>146.0</v>
      </c>
      <c r="F16" s="4"/>
      <c r="G16" s="4"/>
      <c r="H16" s="4"/>
    </row>
    <row r="17">
      <c r="A17" s="5" t="s">
        <v>20</v>
      </c>
      <c r="B17" s="6">
        <v>3570.0</v>
      </c>
      <c r="C17" s="20">
        <v>3.2988134E7</v>
      </c>
      <c r="D17" s="8">
        <f t="shared" si="1"/>
        <v>108.2207317</v>
      </c>
      <c r="E17" s="9">
        <v>108.0</v>
      </c>
      <c r="F17" s="4"/>
      <c r="G17" s="4"/>
      <c r="H17" s="4"/>
    </row>
    <row r="18">
      <c r="A18" s="5" t="s">
        <v>21</v>
      </c>
      <c r="B18" s="6">
        <v>8784.0</v>
      </c>
      <c r="C18" s="20">
        <v>6.1095297E7</v>
      </c>
      <c r="D18" s="8">
        <f t="shared" si="1"/>
        <v>143.7753875</v>
      </c>
      <c r="E18" s="9">
        <v>144.0</v>
      </c>
      <c r="F18" s="4"/>
      <c r="G18" s="4"/>
      <c r="H18" s="4"/>
    </row>
    <row r="19">
      <c r="A19" s="5" t="s">
        <v>22</v>
      </c>
      <c r="B19" s="6">
        <v>1576.0</v>
      </c>
      <c r="C19" s="20">
        <v>3.3406061E7</v>
      </c>
      <c r="D19" s="8">
        <f t="shared" si="1"/>
        <v>47.17706766</v>
      </c>
      <c r="E19" s="9">
        <v>47.0</v>
      </c>
      <c r="F19" s="4"/>
      <c r="G19" s="4"/>
      <c r="H19" s="4"/>
    </row>
    <row r="20">
      <c r="A20" s="5" t="s">
        <v>23</v>
      </c>
      <c r="B20" s="6">
        <v>21.0</v>
      </c>
      <c r="C20" s="20">
        <v>64473.0</v>
      </c>
      <c r="D20" s="8">
        <f t="shared" si="1"/>
        <v>325.7177423</v>
      </c>
      <c r="E20" s="9">
        <v>326.0</v>
      </c>
      <c r="F20" s="4"/>
      <c r="G20" s="4"/>
      <c r="H20" s="4"/>
    </row>
    <row r="21">
      <c r="A21" s="5" t="s">
        <v>24</v>
      </c>
      <c r="B21" s="6">
        <v>2079.0</v>
      </c>
      <c r="C21" s="20">
        <v>7.2626809E7</v>
      </c>
      <c r="D21" s="8">
        <f t="shared" si="1"/>
        <v>28.62579299</v>
      </c>
      <c r="E21" s="9">
        <v>29.0</v>
      </c>
      <c r="F21" s="4"/>
      <c r="G21" s="4"/>
      <c r="H21" s="4"/>
    </row>
    <row r="22">
      <c r="A22" s="5" t="s">
        <v>25</v>
      </c>
      <c r="B22" s="6">
        <v>26820.0</v>
      </c>
      <c r="C22" s="20">
        <v>1.12374333E8</v>
      </c>
      <c r="D22" s="8">
        <f t="shared" si="1"/>
        <v>238.6666001</v>
      </c>
      <c r="E22" s="9">
        <v>239.0</v>
      </c>
      <c r="F22" s="4"/>
      <c r="G22" s="4"/>
      <c r="H22" s="4"/>
    </row>
    <row r="23">
      <c r="A23" s="14" t="s">
        <v>26</v>
      </c>
      <c r="B23" s="6">
        <v>176.0</v>
      </c>
      <c r="C23" s="20">
        <v>2570390.0</v>
      </c>
      <c r="D23" s="8">
        <f t="shared" si="1"/>
        <v>68.47209956</v>
      </c>
      <c r="E23" s="9">
        <v>68.0</v>
      </c>
      <c r="F23" s="4"/>
      <c r="G23" s="4"/>
      <c r="H23" s="4"/>
    </row>
    <row r="24">
      <c r="A24" s="5" t="s">
        <v>27</v>
      </c>
      <c r="B24" s="6">
        <v>268.0</v>
      </c>
      <c r="C24" s="20">
        <v>2966889.0</v>
      </c>
      <c r="D24" s="8">
        <f t="shared" si="1"/>
        <v>90.33030895</v>
      </c>
      <c r="E24" s="9">
        <v>90.0</v>
      </c>
      <c r="F24" s="4"/>
      <c r="G24" s="4"/>
      <c r="H24" s="4"/>
    </row>
    <row r="25">
      <c r="A25" s="5" t="s">
        <v>28</v>
      </c>
      <c r="B25" s="6">
        <v>552.0</v>
      </c>
      <c r="C25" s="20">
        <v>1097206.0</v>
      </c>
      <c r="D25" s="8">
        <f t="shared" si="1"/>
        <v>503.0960458</v>
      </c>
      <c r="E25" s="9">
        <v>503.0</v>
      </c>
      <c r="F25" s="4"/>
      <c r="G25" s="4"/>
      <c r="H25" s="4"/>
    </row>
    <row r="26">
      <c r="A26" s="5" t="s">
        <v>29</v>
      </c>
      <c r="B26" s="6">
        <v>270.0</v>
      </c>
      <c r="C26" s="20">
        <v>1978502.0</v>
      </c>
      <c r="D26" s="8">
        <f t="shared" si="1"/>
        <v>136.4668825</v>
      </c>
      <c r="E26" s="9">
        <v>136.0</v>
      </c>
      <c r="F26" s="4"/>
      <c r="G26" s="4"/>
      <c r="H26" s="4"/>
    </row>
    <row r="27">
      <c r="A27" s="5" t="s">
        <v>30</v>
      </c>
      <c r="B27" s="6">
        <v>2460.0</v>
      </c>
      <c r="C27" s="20">
        <v>4.1974219E7</v>
      </c>
      <c r="D27" s="8">
        <f t="shared" si="1"/>
        <v>58.60740375</v>
      </c>
      <c r="E27" s="9">
        <v>59.0</v>
      </c>
      <c r="F27" s="4"/>
      <c r="G27" s="4"/>
      <c r="H27" s="4"/>
    </row>
    <row r="28">
      <c r="A28" s="5" t="s">
        <v>31</v>
      </c>
      <c r="B28" s="6">
        <v>495.0</v>
      </c>
      <c r="C28" s="20">
        <v>1247953.0</v>
      </c>
      <c r="D28" s="8">
        <f t="shared" si="1"/>
        <v>396.6495533</v>
      </c>
      <c r="E28" s="9">
        <v>397.0</v>
      </c>
      <c r="F28" s="4"/>
      <c r="G28" s="4"/>
      <c r="H28" s="4"/>
    </row>
    <row r="29">
      <c r="A29" s="5" t="s">
        <v>32</v>
      </c>
      <c r="B29" s="6">
        <v>3900.0</v>
      </c>
      <c r="C29" s="20">
        <v>2.7743338E7</v>
      </c>
      <c r="D29" s="8">
        <f t="shared" si="1"/>
        <v>140.5742885</v>
      </c>
      <c r="E29" s="9">
        <v>141.0</v>
      </c>
      <c r="F29" s="4"/>
      <c r="G29" s="4"/>
      <c r="H29" s="4"/>
    </row>
    <row r="30">
      <c r="A30" s="5" t="s">
        <v>33</v>
      </c>
      <c r="B30" s="6">
        <v>5037.0</v>
      </c>
      <c r="C30" s="20">
        <v>6.8548437E7</v>
      </c>
      <c r="D30" s="8">
        <f t="shared" si="1"/>
        <v>73.48088768</v>
      </c>
      <c r="E30" s="9">
        <v>73.0</v>
      </c>
      <c r="F30" s="4"/>
      <c r="G30" s="4"/>
      <c r="H30" s="4"/>
    </row>
    <row r="31">
      <c r="A31" s="5" t="s">
        <v>34</v>
      </c>
      <c r="B31" s="6">
        <v>49.0</v>
      </c>
      <c r="C31" s="20">
        <v>610577.0</v>
      </c>
      <c r="D31" s="8">
        <f t="shared" si="1"/>
        <v>80.25195839</v>
      </c>
      <c r="E31" s="9">
        <v>80.0</v>
      </c>
      <c r="F31" s="4"/>
      <c r="G31" s="4"/>
      <c r="H31" s="4"/>
    </row>
    <row r="32">
      <c r="A32" s="5" t="s">
        <v>35</v>
      </c>
      <c r="B32" s="6">
        <v>14532.0</v>
      </c>
      <c r="C32" s="20">
        <v>7.214703E7</v>
      </c>
      <c r="D32" s="8">
        <f t="shared" si="1"/>
        <v>201.4220128</v>
      </c>
      <c r="E32" s="9">
        <v>201.0</v>
      </c>
      <c r="F32" s="4"/>
      <c r="G32" s="4"/>
      <c r="H32" s="4"/>
    </row>
    <row r="33">
      <c r="A33" s="5" t="s">
        <v>36</v>
      </c>
      <c r="B33" s="4"/>
      <c r="C33" s="20">
        <v>3.5003674E7</v>
      </c>
      <c r="D33" s="8">
        <f t="shared" si="1"/>
        <v>0</v>
      </c>
      <c r="E33" s="9">
        <v>212.0</v>
      </c>
      <c r="F33" s="11"/>
      <c r="G33" s="4"/>
      <c r="H33" s="4"/>
    </row>
    <row r="34">
      <c r="A34" s="5" t="s">
        <v>37</v>
      </c>
      <c r="B34" s="6">
        <v>407.0</v>
      </c>
      <c r="C34" s="20">
        <v>3673917.0</v>
      </c>
      <c r="D34" s="8">
        <f t="shared" si="1"/>
        <v>110.7809458</v>
      </c>
      <c r="E34" s="9">
        <v>111.0</v>
      </c>
      <c r="F34" s="4"/>
      <c r="G34" s="4"/>
      <c r="H34" s="4"/>
    </row>
    <row r="35">
      <c r="A35" s="5" t="s">
        <v>38</v>
      </c>
      <c r="B35" s="6">
        <v>19180.0</v>
      </c>
      <c r="C35" s="20">
        <v>1.99812342E8</v>
      </c>
      <c r="D35" s="8">
        <f t="shared" si="1"/>
        <v>95.99006652</v>
      </c>
      <c r="E35" s="9">
        <v>96.0</v>
      </c>
      <c r="F35" s="4"/>
      <c r="G35" s="4"/>
      <c r="H35" s="4"/>
    </row>
    <row r="36">
      <c r="A36" s="5" t="s">
        <v>39</v>
      </c>
      <c r="B36" s="6">
        <v>1013.0</v>
      </c>
      <c r="C36" s="20">
        <v>1.0086292E7</v>
      </c>
      <c r="D36" s="8">
        <f t="shared" si="1"/>
        <v>100.4333406</v>
      </c>
      <c r="E36" s="9">
        <v>100.0</v>
      </c>
      <c r="F36" s="4"/>
      <c r="G36" s="4"/>
      <c r="H36" s="4"/>
    </row>
    <row r="37">
      <c r="A37" s="5" t="s">
        <v>40</v>
      </c>
      <c r="B37" s="6">
        <v>8674.0</v>
      </c>
      <c r="C37" s="20">
        <v>9.1276115E7</v>
      </c>
      <c r="D37" s="8">
        <f t="shared" si="1"/>
        <v>95.03033735</v>
      </c>
      <c r="E37" s="9">
        <v>95.0</v>
      </c>
      <c r="F37" s="4"/>
      <c r="G37" s="4"/>
      <c r="H37" s="4"/>
    </row>
    <row r="38">
      <c r="A38" s="4"/>
      <c r="B38" s="4"/>
      <c r="C38" s="34"/>
      <c r="D38" s="4"/>
      <c r="E38" s="4"/>
      <c r="F38" s="4"/>
      <c r="G38" s="4"/>
      <c r="H38" s="4"/>
    </row>
    <row r="39">
      <c r="A39" s="4"/>
      <c r="B39" s="4"/>
      <c r="C39" s="16"/>
      <c r="D39" s="4"/>
      <c r="E39" s="4"/>
      <c r="F39" s="4"/>
      <c r="G39" s="4"/>
      <c r="H39" s="4"/>
    </row>
  </sheetData>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74.71"/>
  </cols>
  <sheetData>
    <row r="1">
      <c r="A1" s="35" t="s">
        <v>58</v>
      </c>
      <c r="B1" s="35" t="s">
        <v>59</v>
      </c>
    </row>
    <row r="2">
      <c r="A2" s="36" t="s">
        <v>60</v>
      </c>
      <c r="B2" s="37" t="s">
        <v>61</v>
      </c>
    </row>
    <row r="3">
      <c r="A3" s="36" t="s">
        <v>62</v>
      </c>
      <c r="B3" s="37" t="s">
        <v>63</v>
      </c>
    </row>
    <row r="4">
      <c r="A4" s="36" t="s">
        <v>64</v>
      </c>
      <c r="B4" s="37" t="s">
        <v>65</v>
      </c>
    </row>
    <row r="5">
      <c r="A5" s="36" t="s">
        <v>66</v>
      </c>
      <c r="B5" s="38" t="s">
        <v>67</v>
      </c>
    </row>
    <row r="6">
      <c r="A6" s="36" t="s">
        <v>68</v>
      </c>
      <c r="B6" s="39" t="s">
        <v>69</v>
      </c>
    </row>
    <row r="7">
      <c r="A7" s="36" t="s">
        <v>70</v>
      </c>
      <c r="B7" s="37" t="s">
        <v>71</v>
      </c>
    </row>
    <row r="9">
      <c r="B9" s="40" t="s">
        <v>72</v>
      </c>
    </row>
  </sheetData>
  <hyperlinks>
    <hyperlink r:id="rId1" ref="B2"/>
    <hyperlink r:id="rId2" ref="B3"/>
    <hyperlink r:id="rId3" ref="B4"/>
    <hyperlink r:id="rId4" ref="B5"/>
    <hyperlink r:id="rId5" ref="B7"/>
  </hyperlinks>
  <drawing r:id="rId6"/>
</worksheet>
</file>